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a/MARIA local/Enric/HIV paper/eLife version/for submission/FINAL SUBMISSION/"/>
    </mc:Choice>
  </mc:AlternateContent>
  <xr:revisionPtr revIDLastSave="0" documentId="13_ncr:1_{9AEDB449-0510-DC4E-AC95-90B17DDC4DF2}" xr6:coauthVersionLast="47" xr6:coauthVersionMax="47" xr10:uidLastSave="{00000000-0000-0000-0000-000000000000}"/>
  <bookViews>
    <workbookView xWindow="0" yWindow="500" windowWidth="27000" windowHeight="13100" tabRatio="854" activeTab="6" xr2:uid="{83E8FB63-3280-4618-9F6E-81F0C0903675}"/>
  </bookViews>
  <sheets>
    <sheet name="Figure 4B" sheetId="29" r:id="rId1"/>
    <sheet name="Figure 4C" sheetId="31" r:id="rId2"/>
    <sheet name="Figure 4D " sheetId="95" r:id="rId3"/>
    <sheet name="Figure 4F" sheetId="33" r:id="rId4"/>
    <sheet name="Figure 4G" sheetId="34" r:id="rId5"/>
    <sheet name="Figure 4H" sheetId="36" r:id="rId6"/>
    <sheet name="Figure 4J" sheetId="3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95" l="1"/>
  <c r="C138" i="95" l="1"/>
  <c r="B138" i="95"/>
  <c r="G137" i="95"/>
  <c r="F137" i="95"/>
  <c r="C137" i="95"/>
  <c r="B137" i="95"/>
  <c r="G136" i="95"/>
  <c r="F136" i="95"/>
  <c r="E128" i="95"/>
  <c r="E129" i="95" s="1"/>
  <c r="E130" i="95" s="1"/>
  <c r="E131" i="95" s="1"/>
  <c r="E132" i="95" s="1"/>
  <c r="E133" i="95" s="1"/>
  <c r="E134" i="95" s="1"/>
  <c r="E135" i="95" s="1"/>
  <c r="A128" i="95"/>
  <c r="A129" i="95" s="1"/>
  <c r="A130" i="95" s="1"/>
  <c r="A131" i="95" s="1"/>
  <c r="A132" i="95" s="1"/>
  <c r="A133" i="95" s="1"/>
  <c r="A134" i="95" s="1"/>
  <c r="A135" i="95" s="1"/>
  <c r="A136" i="95" s="1"/>
  <c r="C101" i="95"/>
  <c r="B101" i="95"/>
  <c r="G100" i="95"/>
  <c r="F100" i="95"/>
  <c r="C100" i="95"/>
  <c r="B100" i="95"/>
  <c r="G99" i="95"/>
  <c r="F99" i="95"/>
  <c r="E91" i="95"/>
  <c r="E92" i="95" s="1"/>
  <c r="E93" i="95" s="1"/>
  <c r="E94" i="95" s="1"/>
  <c r="E95" i="95" s="1"/>
  <c r="E96" i="95" s="1"/>
  <c r="E97" i="95" s="1"/>
  <c r="E98" i="95" s="1"/>
  <c r="A91" i="95"/>
  <c r="A92" i="95" s="1"/>
  <c r="A93" i="95" s="1"/>
  <c r="A94" i="95" s="1"/>
  <c r="A95" i="95" s="1"/>
  <c r="A96" i="95" s="1"/>
  <c r="A97" i="95" s="1"/>
  <c r="A98" i="95" s="1"/>
  <c r="A99" i="95" s="1"/>
  <c r="C61" i="95"/>
  <c r="B61" i="95"/>
  <c r="G60" i="95"/>
  <c r="F60" i="95"/>
  <c r="C60" i="95"/>
  <c r="B60" i="95"/>
  <c r="G59" i="95"/>
  <c r="F59" i="95"/>
  <c r="E51" i="95"/>
  <c r="E52" i="95" s="1"/>
  <c r="E53" i="95" s="1"/>
  <c r="E54" i="95" s="1"/>
  <c r="E55" i="95" s="1"/>
  <c r="E56" i="95" s="1"/>
  <c r="E57" i="95" s="1"/>
  <c r="E58" i="95" s="1"/>
  <c r="A51" i="95"/>
  <c r="A52" i="95" s="1"/>
  <c r="A53" i="95" s="1"/>
  <c r="A54" i="95" s="1"/>
  <c r="A55" i="95" s="1"/>
  <c r="A56" i="95" s="1"/>
  <c r="A57" i="95" s="1"/>
  <c r="A58" i="95" s="1"/>
  <c r="A59" i="95" s="1"/>
  <c r="G21" i="95"/>
  <c r="F21" i="95"/>
  <c r="G20" i="95"/>
  <c r="F20" i="95"/>
  <c r="K17" i="95"/>
  <c r="K18" i="95" s="1"/>
  <c r="J17" i="95"/>
  <c r="J18" i="95" s="1"/>
  <c r="C14" i="95"/>
  <c r="B14" i="95"/>
  <c r="B13" i="95"/>
  <c r="E4" i="95"/>
  <c r="E5" i="95" s="1"/>
  <c r="E6" i="95" s="1"/>
  <c r="E7" i="95" s="1"/>
  <c r="E8" i="95" s="1"/>
  <c r="E9" i="95" s="1"/>
  <c r="E10" i="95" s="1"/>
  <c r="E11" i="95" s="1"/>
  <c r="E12" i="95" s="1"/>
  <c r="E13" i="95" s="1"/>
  <c r="E14" i="95" s="1"/>
  <c r="E15" i="95" s="1"/>
  <c r="E16" i="95" s="1"/>
  <c r="E17" i="95" s="1"/>
  <c r="E18" i="95" s="1"/>
  <c r="E19" i="95" s="1"/>
  <c r="A4" i="95"/>
  <c r="A5" i="95" s="1"/>
  <c r="A6" i="95" s="1"/>
  <c r="A7" i="95" s="1"/>
  <c r="A8" i="95" s="1"/>
  <c r="A9" i="95" s="1"/>
  <c r="A10" i="95" s="1"/>
  <c r="A11" i="95" s="1"/>
  <c r="A12" i="95" s="1"/>
  <c r="P17" i="37" l="1"/>
  <c r="P18" i="37"/>
  <c r="P16" i="37"/>
  <c r="O17" i="37"/>
  <c r="O18" i="37"/>
  <c r="O16" i="37"/>
  <c r="O11" i="37"/>
  <c r="O12" i="37"/>
  <c r="O10" i="37"/>
  <c r="N11" i="37"/>
  <c r="N12" i="37"/>
  <c r="N10" i="37"/>
  <c r="Q5" i="37"/>
  <c r="Q6" i="37"/>
  <c r="Q4" i="37"/>
  <c r="P5" i="37"/>
  <c r="P6" i="37"/>
  <c r="P4" i="37"/>
  <c r="Q19" i="36"/>
  <c r="Q20" i="36"/>
  <c r="Q21" i="36"/>
  <c r="P19" i="36"/>
  <c r="P20" i="36"/>
  <c r="P21" i="36"/>
  <c r="P18" i="36"/>
  <c r="Q18" i="36"/>
  <c r="Q12" i="36"/>
  <c r="Q13" i="36"/>
  <c r="Q14" i="36"/>
  <c r="Q11" i="36"/>
  <c r="P12" i="36"/>
  <c r="P13" i="36"/>
  <c r="P14" i="36"/>
  <c r="P11" i="36"/>
  <c r="P5" i="36"/>
  <c r="P6" i="36"/>
  <c r="P7" i="36"/>
  <c r="P4" i="36"/>
  <c r="O5" i="36"/>
  <c r="O6" i="36"/>
  <c r="O7" i="36"/>
  <c r="O4" i="36"/>
  <c r="E20" i="34"/>
  <c r="D20" i="34"/>
  <c r="C20" i="34"/>
  <c r="E19" i="34"/>
  <c r="D19" i="34"/>
  <c r="C19" i="34"/>
  <c r="B5" i="34"/>
  <c r="B6" i="34" s="1"/>
  <c r="B7" i="34" s="1"/>
  <c r="B8" i="34" s="1"/>
  <c r="B9" i="34" s="1"/>
  <c r="B10" i="34" s="1"/>
  <c r="B11" i="34" s="1"/>
  <c r="B12" i="34" s="1"/>
  <c r="B13" i="34" s="1"/>
  <c r="B14" i="34" s="1"/>
  <c r="B15" i="34" s="1"/>
  <c r="B16" i="34" s="1"/>
  <c r="D19" i="33"/>
  <c r="C19" i="33"/>
  <c r="B19" i="33"/>
  <c r="D18" i="33"/>
  <c r="C18" i="33"/>
  <c r="B18" i="33"/>
  <c r="A4" i="33"/>
  <c r="A5" i="33" s="1"/>
  <c r="A6" i="33" s="1"/>
  <c r="A7" i="33" s="1"/>
  <c r="A8" i="33" s="1"/>
  <c r="A9" i="33" s="1"/>
  <c r="A10" i="33" s="1"/>
  <c r="A11" i="33" s="1"/>
  <c r="A12" i="33" s="1"/>
  <c r="A13" i="33" s="1"/>
  <c r="A14" i="33" s="1"/>
  <c r="A15" i="33" s="1"/>
  <c r="A16" i="33" s="1"/>
  <c r="A17" i="33" s="1"/>
  <c r="G19" i="31"/>
  <c r="H19" i="31"/>
  <c r="F18" i="31"/>
  <c r="H20" i="31"/>
  <c r="G20" i="31"/>
  <c r="B19" i="31"/>
  <c r="B18" i="31"/>
  <c r="C19" i="31"/>
  <c r="C18" i="31"/>
  <c r="A17" i="31"/>
  <c r="F5" i="31"/>
  <c r="F6" i="31" s="1"/>
  <c r="F7" i="31" s="1"/>
  <c r="F8" i="31" s="1"/>
  <c r="F9" i="31" s="1"/>
  <c r="F10" i="31" s="1"/>
  <c r="F11" i="31" s="1"/>
  <c r="F12" i="31" s="1"/>
  <c r="F13" i="31" s="1"/>
  <c r="F14" i="31" s="1"/>
  <c r="F15" i="31" s="1"/>
  <c r="F16" i="31" s="1"/>
  <c r="F17" i="31" s="1"/>
  <c r="F4" i="31"/>
  <c r="A4" i="31"/>
  <c r="A5" i="31" s="1"/>
  <c r="A6" i="31" s="1"/>
  <c r="A7" i="31" s="1"/>
  <c r="A8" i="31" s="1"/>
  <c r="A9" i="31" s="1"/>
  <c r="A10" i="31" s="1"/>
  <c r="A11" i="31" s="1"/>
  <c r="A12" i="31" s="1"/>
  <c r="A13" i="31" s="1"/>
  <c r="A14" i="31" s="1"/>
  <c r="A15" i="31" s="1"/>
  <c r="A16" i="31" s="1"/>
  <c r="H19" i="29"/>
  <c r="G19" i="29"/>
  <c r="H18" i="29"/>
  <c r="G18" i="29"/>
  <c r="F17" i="29"/>
  <c r="F4" i="29"/>
  <c r="F5" i="29" s="1"/>
  <c r="F6" i="29" s="1"/>
  <c r="F7" i="29" s="1"/>
  <c r="F8" i="29" s="1"/>
  <c r="F9" i="29" s="1"/>
  <c r="F10" i="29" s="1"/>
  <c r="F11" i="29" s="1"/>
  <c r="F12" i="29" s="1"/>
  <c r="F13" i="29" s="1"/>
  <c r="F14" i="29" s="1"/>
  <c r="F15" i="29" s="1"/>
  <c r="F16" i="29" s="1"/>
  <c r="C18" i="29"/>
  <c r="B18" i="29"/>
  <c r="C17" i="29"/>
  <c r="B17" i="29"/>
  <c r="A6" i="29"/>
  <c r="A7" i="29" s="1"/>
  <c r="A8" i="29" s="1"/>
  <c r="A9" i="29" s="1"/>
  <c r="A10" i="29" s="1"/>
  <c r="A11" i="29" s="1"/>
  <c r="A12" i="29" s="1"/>
  <c r="A13" i="29" s="1"/>
  <c r="A14" i="29" s="1"/>
  <c r="A15" i="29" s="1"/>
  <c r="A16" i="29" s="1"/>
  <c r="A5" i="29"/>
  <c r="A4" i="29"/>
</calcChain>
</file>

<file path=xl/sharedStrings.xml><?xml version="1.0" encoding="utf-8"?>
<sst xmlns="http://schemas.openxmlformats.org/spreadsheetml/2006/main" count="901" uniqueCount="248">
  <si>
    <t>mDC</t>
  </si>
  <si>
    <t>Experiment 1</t>
  </si>
  <si>
    <t>Experiment 2</t>
  </si>
  <si>
    <t>Experiment 3</t>
  </si>
  <si>
    <t>Table Analyzed</t>
  </si>
  <si>
    <t>Yes</t>
  </si>
  <si>
    <t>Alpha</t>
  </si>
  <si>
    <t>Source of Variation</t>
  </si>
  <si>
    <t>% of total variation</t>
  </si>
  <si>
    <t>P value</t>
  </si>
  <si>
    <t>P value summary</t>
  </si>
  <si>
    <t>Significant?</t>
  </si>
  <si>
    <t>***</t>
  </si>
  <si>
    <t>&lt;0,0001</t>
  </si>
  <si>
    <t>****</t>
  </si>
  <si>
    <t>ns</t>
  </si>
  <si>
    <t>No</t>
  </si>
  <si>
    <t>ANOVA table</t>
  </si>
  <si>
    <t>DF</t>
  </si>
  <si>
    <t>MS</t>
  </si>
  <si>
    <t>F (DFn, DFd)</t>
  </si>
  <si>
    <t>P&lt;0,0001</t>
  </si>
  <si>
    <t>Residual</t>
  </si>
  <si>
    <t>Data summary</t>
  </si>
  <si>
    <t>Compare each cell mean with the other cell mean in that row</t>
  </si>
  <si>
    <t>Number of families</t>
  </si>
  <si>
    <t>Number of comparisons per family</t>
  </si>
  <si>
    <t>Bonferroni's multiple comparisons test</t>
  </si>
  <si>
    <t>95,00% CI of diff,</t>
  </si>
  <si>
    <t>Below threshold?</t>
  </si>
  <si>
    <t>Summary</t>
  </si>
  <si>
    <t>Adjusted P Value</t>
  </si>
  <si>
    <t>1</t>
  </si>
  <si>
    <t>2</t>
  </si>
  <si>
    <t>*</t>
  </si>
  <si>
    <t>3</t>
  </si>
  <si>
    <t>&gt;0,9999</t>
  </si>
  <si>
    <t>4</t>
  </si>
  <si>
    <t>Test details</t>
  </si>
  <si>
    <t>SE of diff,</t>
  </si>
  <si>
    <t>N1</t>
  </si>
  <si>
    <t>N2</t>
  </si>
  <si>
    <t>t</t>
  </si>
  <si>
    <t>cell nº</t>
  </si>
  <si>
    <t>SD</t>
  </si>
  <si>
    <t>Column B</t>
  </si>
  <si>
    <t>vs.</t>
  </si>
  <si>
    <t>vs,</t>
  </si>
  <si>
    <t>Column A</t>
  </si>
  <si>
    <t>Significantly different (P &lt; 0.05)?</t>
  </si>
  <si>
    <t>One- or two-tailed P value?</t>
  </si>
  <si>
    <t>Two-tailed</t>
  </si>
  <si>
    <t>**</t>
  </si>
  <si>
    <t>average</t>
  </si>
  <si>
    <t>Cell nº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</si>
  <si>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</si>
  <si>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</si>
  <si>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</si>
  <si>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</si>
  <si>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</si>
  <si>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</si>
  <si>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</si>
  <si>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</si>
  <si>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control</t>
  </si>
  <si>
    <t>SMIFH2</t>
  </si>
  <si>
    <t>average siglec-1 molecules per spot</t>
  </si>
  <si>
    <t>desvest</t>
  </si>
  <si>
    <t>Control</t>
  </si>
  <si>
    <t>Data Set-B</t>
  </si>
  <si>
    <t>Data Set-A</t>
  </si>
  <si>
    <t>Mann Whitney test</t>
  </si>
  <si>
    <t>Exact or approximate P value?</t>
  </si>
  <si>
    <t>Exact</t>
  </si>
  <si>
    <t>Sum of ranks in column A,B</t>
  </si>
  <si>
    <t>119 , 52</t>
  </si>
  <si>
    <t>Mann-Whitney U</t>
  </si>
  <si>
    <t>Difference between medians</t>
  </si>
  <si>
    <t>Median of column A</t>
  </si>
  <si>
    <t>2,535, n=10</t>
  </si>
  <si>
    <t>Median of column B</t>
  </si>
  <si>
    <t>2,236, n=8</t>
  </si>
  <si>
    <t>Difference: Actual</t>
  </si>
  <si>
    <t>Difference: Hodges-Lehmann</t>
  </si>
  <si>
    <t>siglec-1 molec. per spot (5 min + VLPGag-Cherry)</t>
  </si>
  <si>
    <t>Table Analyzed (Mann-Whitney test)</t>
  </si>
  <si>
    <t>101 , 52</t>
  </si>
  <si>
    <t>2,508, n=9</t>
  </si>
  <si>
    <t>2,184, n=8</t>
  </si>
  <si>
    <t xml:space="preserve">siglec-1 colocalising with VLP molec. per spot (5 min + VLPGag-Cherry). </t>
  </si>
  <si>
    <t>Column D</t>
  </si>
  <si>
    <t>Data Set-D</t>
  </si>
  <si>
    <t>Column C</t>
  </si>
  <si>
    <t>Data Set-C</t>
  </si>
  <si>
    <t>Sum of ranks in column C,D</t>
  </si>
  <si>
    <t>110 , 61</t>
  </si>
  <si>
    <t>Median of column C</t>
  </si>
  <si>
    <t>4,910, n=10</t>
  </si>
  <si>
    <t>Median of column D</t>
  </si>
  <si>
    <t>4,487, n=8</t>
  </si>
  <si>
    <t>68 , 85</t>
  </si>
  <si>
    <t>5,815, n=9</t>
  </si>
  <si>
    <t>6,698, n=8</t>
  </si>
  <si>
    <t xml:space="preserve">siglec-1 NOT colocalising with VLP molec. per spot (5 min + VLPGag-Cherry). </t>
  </si>
  <si>
    <t>Column F</t>
  </si>
  <si>
    <t>Data Set-F</t>
  </si>
  <si>
    <t>Column E</t>
  </si>
  <si>
    <t>Data Set-E</t>
  </si>
  <si>
    <t>Sum of ranks in column E,F</t>
  </si>
  <si>
    <t>105 , 66</t>
  </si>
  <si>
    <t>Median of column E</t>
  </si>
  <si>
    <t>1,792, n=10</t>
  </si>
  <si>
    <t>Median of column F</t>
  </si>
  <si>
    <t>1,706, n=8</t>
  </si>
  <si>
    <t>73 , 80</t>
  </si>
  <si>
    <t>2,191, n=9</t>
  </si>
  <si>
    <t>2,209, n=8</t>
  </si>
  <si>
    <t>mDC + SMIFH2</t>
  </si>
  <si>
    <t>cell 9</t>
  </si>
  <si>
    <t>cell 10</t>
  </si>
  <si>
    <t>cell 11</t>
  </si>
  <si>
    <t>Table Analyzed (Two way ANOVA)</t>
  </si>
  <si>
    <t>cell 12</t>
  </si>
  <si>
    <t>cell 13</t>
  </si>
  <si>
    <t>mDC + CT04</t>
  </si>
  <si>
    <t>Two-way ANOVA</t>
  </si>
  <si>
    <t>Ordinary</t>
  </si>
  <si>
    <t>Interaction</t>
  </si>
  <si>
    <t>SS (Type III)</t>
  </si>
  <si>
    <t>Number of values</t>
  </si>
  <si>
    <t>Predicted (LS) mean diff,</t>
  </si>
  <si>
    <t>Predicted (LS) mean 1</t>
  </si>
  <si>
    <t>Predicted (LS) mean 2</t>
  </si>
  <si>
    <t>VLP intensity A.U.</t>
  </si>
  <si>
    <t>smifh2 5min</t>
  </si>
  <si>
    <t>Control 5min</t>
  </si>
  <si>
    <t>274 , 132</t>
  </si>
  <si>
    <t>3137, n=14</t>
  </si>
  <si>
    <t>1445, n=14</t>
  </si>
  <si>
    <t>295 , 170</t>
  </si>
  <si>
    <t>1655, n=15</t>
  </si>
  <si>
    <t>1085, n=15</t>
  </si>
  <si>
    <t>253 , 212</t>
  </si>
  <si>
    <t>19297, n=14</t>
  </si>
  <si>
    <t>11868, n=16</t>
  </si>
  <si>
    <t>CT04 5min</t>
  </si>
  <si>
    <t>223 , 212</t>
  </si>
  <si>
    <t>17377, n=14</t>
  </si>
  <si>
    <t>16741, n=15</t>
  </si>
  <si>
    <t>GM1 0.25%</t>
  </si>
  <si>
    <t>GM1 0.5%</t>
  </si>
  <si>
    <t>GM1 4%</t>
  </si>
  <si>
    <t>LUV Intensity (A.U)</t>
  </si>
  <si>
    <t>Kruskal-Wallis test</t>
  </si>
  <si>
    <t>Approximate</t>
  </si>
  <si>
    <t>Do the medians vary signif. (P &lt; 0.05)?</t>
  </si>
  <si>
    <t>Number of groups</t>
  </si>
  <si>
    <t>Kruskal-Wallis statistic</t>
  </si>
  <si>
    <t>Number of treatments (columns)</t>
  </si>
  <si>
    <t>Number of values (total)</t>
  </si>
  <si>
    <t>Table Analyzed (One way ANOVA)</t>
  </si>
  <si>
    <t>Dunn's multiple comparisons test</t>
  </si>
  <si>
    <t>Mean rank diff,</t>
  </si>
  <si>
    <t>0.25% vs. 0.5%</t>
  </si>
  <si>
    <t>A-B</t>
  </si>
  <si>
    <t>0.25% vs. 4%</t>
  </si>
  <si>
    <t>A-C</t>
  </si>
  <si>
    <t>0.5% vs. 4%</t>
  </si>
  <si>
    <t>B-C</t>
  </si>
  <si>
    <t>Mean rank 1</t>
  </si>
  <si>
    <t>Mean rank 2</t>
  </si>
  <si>
    <t>n1</t>
  </si>
  <si>
    <t>n2</t>
  </si>
  <si>
    <t>Z</t>
  </si>
  <si>
    <t>Kruskal-Wallis multiple comparison test</t>
  </si>
  <si>
    <t>Table Analyzed (One way ANOVA )</t>
  </si>
  <si>
    <t>0.25 vs. 0.5</t>
  </si>
  <si>
    <t>0.25 vs. 4</t>
  </si>
  <si>
    <t>0.5 vs. 4</t>
  </si>
  <si>
    <t>Number of molecules per spot</t>
  </si>
  <si>
    <t>GM-1 0.5% LUV (cells nalaysed)</t>
  </si>
  <si>
    <t>GM-1 4% LUV (cells nalaysed)</t>
  </si>
  <si>
    <t>Multiple comparison Bonferroni</t>
  </si>
  <si>
    <t>110,5015*</t>
  </si>
  <si>
    <t>65,11207*</t>
  </si>
  <si>
    <t>38,68149*</t>
  </si>
  <si>
    <t>distance from coloc. Spots</t>
  </si>
  <si>
    <t>siglec-1 (molec. / um2)</t>
  </si>
  <si>
    <t>0.25 % GM-1 LUVs</t>
  </si>
  <si>
    <t>109,1771*</t>
  </si>
  <si>
    <t>65,03713*</t>
  </si>
  <si>
    <t>39,81838*</t>
  </si>
  <si>
    <t>0.5 % GM-1 LUVs</t>
  </si>
  <si>
    <t>60,20727*</t>
  </si>
  <si>
    <t>60,5691*</t>
  </si>
  <si>
    <t>36,31093*</t>
  </si>
  <si>
    <t>29,34965*</t>
  </si>
  <si>
    <t>24,55083*</t>
  </si>
  <si>
    <t>19,63037*</t>
  </si>
  <si>
    <t>Average siglec-1 spot size</t>
  </si>
  <si>
    <t>SMIFH2 (red 08,06,2018 / blue 08,02,2019 / green 03, 03, 2018)</t>
  </si>
  <si>
    <t>control (red 08,06,2018 / blue 08,02,2019 / green 03, 03, 2018)</t>
  </si>
  <si>
    <t>168 , 132</t>
  </si>
  <si>
    <t>1,858, n=11</t>
  </si>
  <si>
    <t>1,724, n=13</t>
  </si>
  <si>
    <t>431 , 164</t>
  </si>
  <si>
    <t>2,247, n=17</t>
  </si>
  <si>
    <t>1,496, n=17</t>
  </si>
  <si>
    <t>211 , 89</t>
  </si>
  <si>
    <t>2,114, n=14</t>
  </si>
  <si>
    <t>1,718, n=10</t>
  </si>
  <si>
    <t>GM-1 0.25% LUV (cells nalaysed)</t>
  </si>
  <si>
    <t>F (6, 140) = 10,23</t>
  </si>
  <si>
    <t>F (3, 140) = 101,5</t>
  </si>
  <si>
    <t>F (2, 140) = 0,004116</t>
  </si>
  <si>
    <t>P=0,9959</t>
  </si>
  <si>
    <t>5min 0.5% vs. 5min 0.25%</t>
  </si>
  <si>
    <t>5min 0.5% vs. 5min 4%</t>
  </si>
  <si>
    <t>5min 0.25% vs. 5min 4%</t>
  </si>
  <si>
    <t>GM-1 concentration</t>
  </si>
  <si>
    <t>Number of columns (GM-1 concentration)</t>
  </si>
  <si>
    <t>Number of rows (Number of molecules per spot)</t>
  </si>
  <si>
    <t>-0,1659 to 0,1401</t>
  </si>
  <si>
    <t>-0,1273 to 0,1787</t>
  </si>
  <si>
    <t>-0,1113 to 0,1885</t>
  </si>
  <si>
    <t>-0,1319 to 0,1741</t>
  </si>
  <si>
    <t>-0,3572 to -0,05123</t>
  </si>
  <si>
    <t>-0,3753 to -0,07546</t>
  </si>
  <si>
    <t>-0,06337 to 0,2426</t>
  </si>
  <si>
    <t>-0,2416 to 0,06435</t>
  </si>
  <si>
    <t>-0,3282 to -0,02836</t>
  </si>
  <si>
    <t>-0,2608 to 0,04516</t>
  </si>
  <si>
    <t>0,1042 to 0,4102</t>
  </si>
  <si>
    <t>0,2151 to 0,5149</t>
  </si>
  <si>
    <t>B (0.6) vs. F (1.2)</t>
  </si>
  <si>
    <t>B (0.6) vs. J (3)</t>
  </si>
  <si>
    <t>F (1.2) vs. J (3)</t>
  </si>
  <si>
    <t>Table Analyzed (One way ANOVA). For 0.25% GM-1 LUVs</t>
  </si>
  <si>
    <t>Table Analyzed (One way ANOVA). For 0.5% GM-1 LUVs</t>
  </si>
  <si>
    <t>Kruskal-Wallis multiple comparison test. For 0.25% GM-1 LUVs</t>
  </si>
  <si>
    <t>Kruskal-Wallis multiple comparison test. For 0.5% GM-1 LUVs</t>
  </si>
  <si>
    <t>Table Analyzed (One way ANOVA). For 4 % GM-1 LUVs</t>
  </si>
  <si>
    <t>Kruskal-Wallis multiple comparison test. For 4% GM-1 LUVs</t>
  </si>
  <si>
    <t>2-2 (0.6) vs. 6-6 (1.2)</t>
  </si>
  <si>
    <t>2-2 (0.6) vs. 10-10 (3)</t>
  </si>
  <si>
    <t>6-6 (1.2) vs. 10-10 (3)</t>
  </si>
  <si>
    <t>2 (0.6) vs. 6 (1.2)</t>
  </si>
  <si>
    <t>2 (0.6) vs. 10 (3)</t>
  </si>
  <si>
    <t>6 (1.2) vs. 10 (3)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</si>
</sst>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color theme="1"/>
      <name val="Arial"/>
    </font>
    <font>
      <i/>
      <sz val="10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thin">
        <color indexed="64"/>
      </right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/>
      <diagonal/>
    </border>
    <border>
      <left/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/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/>
      <right style="thin">
        <color rgb="FFFF0000"/>
      </right>
      <top/>
      <bottom/>
      <diagonal/>
    </border>
    <border>
      <left/>
      <right style="medium">
        <color rgb="FFFF0000"/>
      </right>
      <top/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  <border>
      <left style="thin">
        <color indexed="64"/>
      </left>
      <right/>
      <top style="medium">
        <color rgb="FFFF0000"/>
      </top>
      <bottom/>
      <diagonal/>
    </border>
    <border>
      <left/>
      <right style="thin">
        <color indexed="64"/>
      </right>
      <top/>
      <bottom style="medium">
        <color rgb="FFFF0000"/>
      </bottom>
      <diagonal/>
    </border>
    <border>
      <left/>
      <right/>
      <top style="thin">
        <color theme="1"/>
      </top>
      <bottom/>
      <diagonal/>
    </border>
    <border>
      <left style="medium">
        <color rgb="FFFF0000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0" fillId="0" borderId="0" xfId="0" applyBorder="1" applyAlignment="1"/>
    <xf numFmtId="0" fontId="0" fillId="0" borderId="1" xfId="0" applyFill="1" applyBorder="1"/>
    <xf numFmtId="0" fontId="0" fillId="0" borderId="1" xfId="0" applyFill="1" applyBorder="1" applyAlignment="1"/>
    <xf numFmtId="0" fontId="0" fillId="0" borderId="0" xfId="0" applyFill="1" applyBorder="1" applyAlignment="1"/>
    <xf numFmtId="0" fontId="0" fillId="0" borderId="0" xfId="0" applyBorder="1"/>
    <xf numFmtId="0" fontId="0" fillId="0" borderId="2" xfId="0" applyBorder="1"/>
    <xf numFmtId="0" fontId="1" fillId="0" borderId="0" xfId="0" applyFont="1"/>
    <xf numFmtId="0" fontId="0" fillId="0" borderId="1" xfId="0" applyBorder="1" applyAlignment="1"/>
    <xf numFmtId="0" fontId="0" fillId="0" borderId="0" xfId="0" applyFill="1" applyBorder="1"/>
    <xf numFmtId="0" fontId="0" fillId="0" borderId="0" xfId="0" applyAlignment="1"/>
    <xf numFmtId="0" fontId="0" fillId="0" borderId="16" xfId="0" applyBorder="1"/>
    <xf numFmtId="0" fontId="0" fillId="0" borderId="15" xfId="0" applyBorder="1"/>
    <xf numFmtId="0" fontId="0" fillId="0" borderId="15" xfId="0" applyFill="1" applyBorder="1" applyAlignment="1"/>
    <xf numFmtId="0" fontId="0" fillId="0" borderId="23" xfId="0" applyFill="1" applyBorder="1" applyAlignment="1"/>
    <xf numFmtId="0" fontId="0" fillId="0" borderId="23" xfId="0" applyBorder="1"/>
    <xf numFmtId="0" fontId="0" fillId="4" borderId="10" xfId="0" applyFill="1" applyBorder="1"/>
    <xf numFmtId="0" fontId="1" fillId="0" borderId="15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23" xfId="0" applyFont="1" applyBorder="1"/>
    <xf numFmtId="0" fontId="1" fillId="0" borderId="9" xfId="0" applyFont="1" applyBorder="1"/>
    <xf numFmtId="0" fontId="0" fillId="0" borderId="22" xfId="0" applyBorder="1"/>
    <xf numFmtId="0" fontId="0" fillId="0" borderId="30" xfId="0" applyBorder="1"/>
    <xf numFmtId="0" fontId="0" fillId="0" borderId="16" xfId="0" applyFill="1" applyBorder="1" applyAlignment="1"/>
    <xf numFmtId="0" fontId="0" fillId="0" borderId="9" xfId="0" applyBorder="1"/>
    <xf numFmtId="0" fontId="0" fillId="0" borderId="27" xfId="0" applyBorder="1"/>
    <xf numFmtId="0" fontId="0" fillId="0" borderId="9" xfId="0" applyFill="1" applyBorder="1" applyAlignment="1"/>
    <xf numFmtId="0" fontId="0" fillId="0" borderId="0" xfId="0" applyAlignment="1">
      <alignment horizontal="center"/>
    </xf>
    <xf numFmtId="0" fontId="0" fillId="0" borderId="16" xfId="0" applyFill="1" applyBorder="1"/>
    <xf numFmtId="0" fontId="0" fillId="0" borderId="34" xfId="0" applyBorder="1"/>
    <xf numFmtId="0" fontId="0" fillId="4" borderId="10" xfId="0" applyFill="1" applyBorder="1" applyAlignment="1"/>
    <xf numFmtId="0" fontId="0" fillId="0" borderId="39" xfId="0" applyBorder="1"/>
    <xf numFmtId="0" fontId="0" fillId="0" borderId="16" xfId="0" applyBorder="1" applyAlignment="1"/>
    <xf numFmtId="0" fontId="0" fillId="0" borderId="39" xfId="0" applyBorder="1" applyAlignment="1"/>
    <xf numFmtId="0" fontId="0" fillId="0" borderId="33" xfId="0" applyBorder="1"/>
    <xf numFmtId="0" fontId="0" fillId="0" borderId="40" xfId="0" applyBorder="1"/>
    <xf numFmtId="0" fontId="0" fillId="0" borderId="15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4" borderId="15" xfId="0" applyFill="1" applyBorder="1"/>
    <xf numFmtId="0" fontId="1" fillId="0" borderId="16" xfId="0" applyFont="1" applyBorder="1"/>
    <xf numFmtId="0" fontId="0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0" fillId="0" borderId="1" xfId="0" applyFont="1" applyFill="1" applyBorder="1"/>
    <xf numFmtId="0" fontId="0" fillId="4" borderId="10" xfId="0" applyFont="1" applyFill="1" applyBorder="1"/>
    <xf numFmtId="0" fontId="0" fillId="0" borderId="15" xfId="0" applyFont="1" applyBorder="1"/>
    <xf numFmtId="0" fontId="0" fillId="0" borderId="16" xfId="0" applyFont="1" applyBorder="1"/>
    <xf numFmtId="0" fontId="2" fillId="0" borderId="15" xfId="0" applyFont="1" applyBorder="1" applyAlignment="1">
      <alignment horizontal="left"/>
    </xf>
    <xf numFmtId="0" fontId="0" fillId="4" borderId="27" xfId="0" applyFont="1" applyFill="1" applyBorder="1"/>
    <xf numFmtId="0" fontId="0" fillId="0" borderId="27" xfId="0" applyFont="1" applyBorder="1"/>
    <xf numFmtId="0" fontId="2" fillId="0" borderId="27" xfId="0" applyFont="1" applyBorder="1" applyAlignment="1">
      <alignment horizontal="left"/>
    </xf>
    <xf numFmtId="0" fontId="0" fillId="4" borderId="15" xfId="0" applyFont="1" applyFill="1" applyBorder="1"/>
    <xf numFmtId="0" fontId="0" fillId="0" borderId="43" xfId="0" applyBorder="1" applyAlignment="1"/>
    <xf numFmtId="0" fontId="0" fillId="5" borderId="0" xfId="0" applyFill="1" applyBorder="1" applyAlignment="1"/>
    <xf numFmtId="0" fontId="0" fillId="5" borderId="24" xfId="0" applyFill="1" applyBorder="1" applyAlignment="1"/>
    <xf numFmtId="0" fontId="0" fillId="5" borderId="20" xfId="0" applyFill="1" applyBorder="1" applyAlignment="1"/>
    <xf numFmtId="0" fontId="0" fillId="5" borderId="5" xfId="0" applyFill="1" applyBorder="1" applyAlignment="1"/>
    <xf numFmtId="0" fontId="0" fillId="5" borderId="17" xfId="0" applyFill="1" applyBorder="1" applyAlignment="1"/>
    <xf numFmtId="0" fontId="0" fillId="5" borderId="19" xfId="0" applyFill="1" applyBorder="1" applyAlignment="1"/>
    <xf numFmtId="0" fontId="1" fillId="0" borderId="30" xfId="0" applyFont="1" applyBorder="1"/>
    <xf numFmtId="0" fontId="0" fillId="5" borderId="0" xfId="0" applyFill="1" applyBorder="1"/>
    <xf numFmtId="0" fontId="0" fillId="5" borderId="20" xfId="0" applyFill="1" applyBorder="1"/>
    <xf numFmtId="0" fontId="0" fillId="5" borderId="38" xfId="0" applyFill="1" applyBorder="1" applyAlignment="1"/>
    <xf numFmtId="0" fontId="0" fillId="5" borderId="7" xfId="0" applyFill="1" applyBorder="1" applyAlignment="1"/>
    <xf numFmtId="0" fontId="0" fillId="5" borderId="38" xfId="0" applyFill="1" applyBorder="1"/>
    <xf numFmtId="0" fontId="0" fillId="5" borderId="24" xfId="0" applyFill="1" applyBorder="1"/>
    <xf numFmtId="0" fontId="1" fillId="0" borderId="39" xfId="0" applyFont="1" applyBorder="1"/>
    <xf numFmtId="0" fontId="0" fillId="0" borderId="44" xfId="0" applyBorder="1"/>
    <xf numFmtId="0" fontId="0" fillId="0" borderId="22" xfId="0" applyFill="1" applyBorder="1"/>
    <xf numFmtId="0" fontId="0" fillId="5" borderId="18" xfId="0" applyFill="1" applyBorder="1" applyAlignment="1"/>
    <xf numFmtId="0" fontId="1" fillId="0" borderId="44" xfId="0" applyFon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1" fillId="0" borderId="47" xfId="0" applyFont="1" applyBorder="1"/>
    <xf numFmtId="0" fontId="1" fillId="0" borderId="48" xfId="0" applyFont="1" applyBorder="1"/>
    <xf numFmtId="0" fontId="1" fillId="0" borderId="10" xfId="0" applyFont="1" applyBorder="1" applyAlignment="1">
      <alignment horizontal="left"/>
    </xf>
    <xf numFmtId="0" fontId="1" fillId="0" borderId="25" xfId="0" applyFont="1" applyBorder="1"/>
    <xf numFmtId="0" fontId="1" fillId="0" borderId="31" xfId="0" applyFont="1" applyBorder="1"/>
    <xf numFmtId="0" fontId="1" fillId="0" borderId="9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0" fillId="0" borderId="25" xfId="0" applyFill="1" applyBorder="1" applyAlignment="1"/>
    <xf numFmtId="0" fontId="0" fillId="0" borderId="31" xfId="0" applyFill="1" applyBorder="1" applyAlignment="1"/>
    <xf numFmtId="0" fontId="0" fillId="0" borderId="48" xfId="0" applyBorder="1"/>
    <xf numFmtId="0" fontId="0" fillId="0" borderId="45" xfId="0" applyBorder="1"/>
    <xf numFmtId="0" fontId="0" fillId="0" borderId="46" xfId="0" applyBorder="1"/>
    <xf numFmtId="0" fontId="0" fillId="0" borderId="30" xfId="0" applyFill="1" applyBorder="1" applyAlignment="1"/>
    <xf numFmtId="0" fontId="0" fillId="0" borderId="9" xfId="0" applyBorder="1" applyAlignment="1"/>
    <xf numFmtId="0" fontId="0" fillId="0" borderId="30" xfId="0" applyBorder="1" applyAlignment="1"/>
    <xf numFmtId="0" fontId="1" fillId="5" borderId="19" xfId="0" applyFont="1" applyFill="1" applyBorder="1" applyAlignment="1"/>
    <xf numFmtId="0" fontId="1" fillId="5" borderId="0" xfId="0" applyFont="1" applyFill="1" applyBorder="1" applyAlignment="1"/>
    <xf numFmtId="0" fontId="0" fillId="0" borderId="32" xfId="0" applyFill="1" applyBorder="1" applyAlignment="1"/>
    <xf numFmtId="0" fontId="0" fillId="0" borderId="37" xfId="0" applyFill="1" applyBorder="1" applyAlignment="1"/>
    <xf numFmtId="0" fontId="0" fillId="0" borderId="38" xfId="0" applyFill="1" applyBorder="1" applyAlignment="1"/>
    <xf numFmtId="0" fontId="0" fillId="0" borderId="36" xfId="0" applyBorder="1"/>
    <xf numFmtId="0" fontId="0" fillId="0" borderId="49" xfId="0" applyBorder="1"/>
    <xf numFmtId="0" fontId="0" fillId="0" borderId="44" xfId="0" applyBorder="1" applyAlignment="1"/>
    <xf numFmtId="0" fontId="0" fillId="0" borderId="45" xfId="0" applyBorder="1" applyAlignment="1"/>
    <xf numFmtId="0" fontId="0" fillId="0" borderId="10" xfId="0" applyBorder="1" applyAlignment="1"/>
    <xf numFmtId="0" fontId="0" fillId="0" borderId="25" xfId="0" applyBorder="1" applyAlignment="1"/>
    <xf numFmtId="0" fontId="0" fillId="0" borderId="25" xfId="0" applyBorder="1"/>
    <xf numFmtId="0" fontId="0" fillId="0" borderId="31" xfId="0" applyBorder="1"/>
    <xf numFmtId="0" fontId="1" fillId="5" borderId="8" xfId="0" applyFont="1" applyFill="1" applyBorder="1" applyAlignment="1"/>
    <xf numFmtId="0" fontId="1" fillId="5" borderId="37" xfId="0" applyFont="1" applyFill="1" applyBorder="1" applyAlignment="1"/>
    <xf numFmtId="0" fontId="1" fillId="5" borderId="38" xfId="0" applyFont="1" applyFill="1" applyBorder="1" applyAlignment="1"/>
    <xf numFmtId="0" fontId="1" fillId="5" borderId="42" xfId="0" applyFont="1" applyFill="1" applyBorder="1" applyAlignment="1"/>
    <xf numFmtId="0" fontId="1" fillId="0" borderId="33" xfId="0" applyFont="1" applyBorder="1"/>
    <xf numFmtId="0" fontId="1" fillId="0" borderId="40" xfId="0" applyFont="1" applyBorder="1"/>
    <xf numFmtId="0" fontId="0" fillId="0" borderId="40" xfId="0" applyFill="1" applyBorder="1" applyAlignment="1"/>
    <xf numFmtId="0" fontId="0" fillId="0" borderId="33" xfId="0" applyFill="1" applyBorder="1" applyAlignment="1"/>
    <xf numFmtId="0" fontId="0" fillId="0" borderId="30" xfId="0" applyFill="1" applyBorder="1"/>
    <xf numFmtId="0" fontId="0" fillId="0" borderId="40" xfId="0" applyFill="1" applyBorder="1"/>
    <xf numFmtId="0" fontId="0" fillId="0" borderId="10" xfId="0" applyFill="1" applyBorder="1" applyAlignment="1"/>
    <xf numFmtId="0" fontId="0" fillId="0" borderId="23" xfId="0" applyFill="1" applyBorder="1"/>
    <xf numFmtId="0" fontId="0" fillId="0" borderId="39" xfId="0" applyFill="1" applyBorder="1"/>
    <xf numFmtId="0" fontId="0" fillId="2" borderId="25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5" borderId="27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36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5" borderId="26" xfId="0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0" fillId="5" borderId="29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5" borderId="35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5" borderId="41" xfId="0" applyFill="1" applyBorder="1" applyAlignment="1">
      <alignment horizontal="center"/>
    </xf>
    <xf numFmtId="0" fontId="0" fillId="5" borderId="32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25" xfId="0" applyFont="1" applyFill="1" applyBorder="1" applyAlignment="1">
      <alignment horizontal="center"/>
    </xf>
    <xf numFmtId="0" fontId="0" fillId="2" borderId="3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5" borderId="0" xfId="0" applyFont="1" applyFill="1" applyBorder="1" applyAlignment="1">
      <alignment horizontal="center"/>
    </xf>
    <xf numFmtId="0" fontId="0" fillId="5" borderId="2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4CA7F-AF2D-41AA-BD9D-D2530973D551}">
  <dimension ref="A1:K41"/>
  <sheetViews>
    <sheetView topLeftCell="A10" zoomScale="81" zoomScaleNormal="81" workbookViewId="0">
      <selection activeCell="E23" sqref="E22:E23"/>
    </sheetView>
  </sheetViews>
  <sheetFormatPr baseColWidth="10" defaultColWidth="8.83203125" defaultRowHeight="15" x14ac:dyDescent="0.2"/>
  <cols>
    <col min="1" max="1" width="48.5" customWidth="1"/>
    <col min="2" max="2" width="30.5" customWidth="1"/>
    <col min="3" max="3" width="18.5" customWidth="1"/>
    <col min="5" max="5" width="16.1640625" customWidth="1"/>
    <col min="6" max="6" width="27.33203125" customWidth="1"/>
    <col min="7" max="7" width="34.5" customWidth="1"/>
    <col min="8" max="8" width="24.1640625" customWidth="1"/>
    <col min="10" max="10" width="17" customWidth="1"/>
    <col min="11" max="11" width="18.83203125" customWidth="1"/>
    <col min="12" max="12" width="22.1640625" customWidth="1"/>
  </cols>
  <sheetData>
    <row r="1" spans="1:11" x14ac:dyDescent="0.2">
      <c r="A1" s="19" t="s">
        <v>1</v>
      </c>
      <c r="B1" s="117" t="s">
        <v>132</v>
      </c>
      <c r="C1" s="119"/>
      <c r="F1" s="19" t="s">
        <v>2</v>
      </c>
      <c r="G1" s="117" t="s">
        <v>132</v>
      </c>
      <c r="H1" s="119"/>
    </row>
    <row r="2" spans="1:11" x14ac:dyDescent="0.2">
      <c r="A2" s="15" t="s">
        <v>43</v>
      </c>
      <c r="B2" s="1" t="s">
        <v>0</v>
      </c>
      <c r="C2" s="14" t="s">
        <v>116</v>
      </c>
      <c r="F2" s="15" t="s">
        <v>43</v>
      </c>
      <c r="G2" s="1" t="s">
        <v>0</v>
      </c>
      <c r="H2" s="14" t="s">
        <v>116</v>
      </c>
    </row>
    <row r="3" spans="1:11" x14ac:dyDescent="0.2">
      <c r="A3" s="15">
        <v>1</v>
      </c>
      <c r="B3" s="1">
        <v>925.78899999999999</v>
      </c>
      <c r="C3" s="14">
        <v>1428.617</v>
      </c>
      <c r="F3" s="15">
        <v>1</v>
      </c>
      <c r="G3" s="1">
        <v>2352.877</v>
      </c>
      <c r="H3" s="14">
        <v>750.88300000000004</v>
      </c>
    </row>
    <row r="4" spans="1:11" x14ac:dyDescent="0.2">
      <c r="A4" s="15">
        <f>A3+1</f>
        <v>2</v>
      </c>
      <c r="B4" s="1">
        <v>4712.8509999999997</v>
      </c>
      <c r="C4" s="14">
        <v>2303.2910000000002</v>
      </c>
      <c r="F4" s="15">
        <f>F3+1</f>
        <v>2</v>
      </c>
      <c r="G4" s="1">
        <v>1688.4929999999999</v>
      </c>
      <c r="H4" s="14">
        <v>799.33100000000002</v>
      </c>
    </row>
    <row r="5" spans="1:11" x14ac:dyDescent="0.2">
      <c r="A5" s="15">
        <f>A4+1</f>
        <v>3</v>
      </c>
      <c r="B5" s="1">
        <v>4486.47</v>
      </c>
      <c r="C5" s="14">
        <v>1448.002</v>
      </c>
      <c r="F5" s="15">
        <f>F4+1</f>
        <v>3</v>
      </c>
      <c r="G5" s="1">
        <v>867.73400000000004</v>
      </c>
      <c r="H5" s="14">
        <v>1213.1410000000001</v>
      </c>
    </row>
    <row r="6" spans="1:11" x14ac:dyDescent="0.2">
      <c r="A6" s="15">
        <f t="shared" ref="A6:A16" si="0">A5+1</f>
        <v>4</v>
      </c>
      <c r="B6" s="1">
        <v>3720.1779999999999</v>
      </c>
      <c r="C6" s="14">
        <v>1644.279</v>
      </c>
      <c r="F6" s="15">
        <f t="shared" ref="F6:F17" si="1">F5+1</f>
        <v>4</v>
      </c>
      <c r="G6" s="1">
        <v>2508.489</v>
      </c>
      <c r="H6" s="14">
        <v>1593.3009999999999</v>
      </c>
    </row>
    <row r="7" spans="1:11" x14ac:dyDescent="0.2">
      <c r="A7" s="15">
        <f t="shared" si="0"/>
        <v>5</v>
      </c>
      <c r="B7" s="1">
        <v>3139.2020000000002</v>
      </c>
      <c r="C7" s="14">
        <v>1246.579</v>
      </c>
      <c r="F7" s="15">
        <f t="shared" si="1"/>
        <v>5</v>
      </c>
      <c r="G7" s="1">
        <v>1560.809</v>
      </c>
      <c r="H7" s="14">
        <v>712.98699999999997</v>
      </c>
    </row>
    <row r="8" spans="1:11" x14ac:dyDescent="0.2">
      <c r="A8" s="15">
        <f t="shared" si="0"/>
        <v>6</v>
      </c>
      <c r="B8" s="1">
        <v>2704.2330000000002</v>
      </c>
      <c r="C8" s="14">
        <v>1191.165</v>
      </c>
      <c r="F8" s="15">
        <f t="shared" si="1"/>
        <v>6</v>
      </c>
      <c r="G8" s="1">
        <v>919.423</v>
      </c>
      <c r="H8" s="14">
        <v>4221.0209999999997</v>
      </c>
    </row>
    <row r="9" spans="1:11" x14ac:dyDescent="0.2">
      <c r="A9" s="15">
        <f t="shared" si="0"/>
        <v>7</v>
      </c>
      <c r="B9" s="1">
        <v>3788.4180000000001</v>
      </c>
      <c r="C9" s="14">
        <v>2046.4110000000001</v>
      </c>
      <c r="F9" s="15">
        <f t="shared" si="1"/>
        <v>7</v>
      </c>
      <c r="G9" s="1">
        <v>3607.5880000000002</v>
      </c>
      <c r="H9" s="14">
        <v>1187.94</v>
      </c>
      <c r="J9" s="146"/>
      <c r="K9" s="13"/>
    </row>
    <row r="10" spans="1:11" x14ac:dyDescent="0.2">
      <c r="A10" s="15">
        <f t="shared" si="0"/>
        <v>8</v>
      </c>
      <c r="B10" s="1">
        <v>2074.4279999999999</v>
      </c>
      <c r="C10" s="14">
        <v>1046.194</v>
      </c>
      <c r="F10" s="15">
        <f t="shared" si="1"/>
        <v>8</v>
      </c>
      <c r="G10" s="1">
        <v>1826.308</v>
      </c>
      <c r="H10" s="14">
        <v>1084.9290000000001</v>
      </c>
      <c r="J10" s="146"/>
      <c r="K10" s="13"/>
    </row>
    <row r="11" spans="1:11" x14ac:dyDescent="0.2">
      <c r="A11" s="15">
        <f t="shared" si="0"/>
        <v>9</v>
      </c>
      <c r="B11" s="1">
        <v>3134.828</v>
      </c>
      <c r="C11" s="14">
        <v>1628.835</v>
      </c>
      <c r="F11" s="15">
        <f t="shared" si="1"/>
        <v>9</v>
      </c>
      <c r="G11" s="1">
        <v>1655.3409999999999</v>
      </c>
      <c r="H11" s="14">
        <v>1458.0160000000001</v>
      </c>
      <c r="J11" s="146"/>
      <c r="K11" s="13"/>
    </row>
    <row r="12" spans="1:11" x14ac:dyDescent="0.2">
      <c r="A12" s="15">
        <f t="shared" si="0"/>
        <v>10</v>
      </c>
      <c r="B12" s="1">
        <v>2910.9169999999999</v>
      </c>
      <c r="C12" s="14">
        <v>1528.3440000000001</v>
      </c>
      <c r="F12" s="15">
        <f t="shared" si="1"/>
        <v>10</v>
      </c>
      <c r="G12" s="1">
        <v>3515.7550000000001</v>
      </c>
      <c r="H12" s="14">
        <v>1279.9739999999999</v>
      </c>
      <c r="J12" s="146"/>
      <c r="K12" s="13"/>
    </row>
    <row r="13" spans="1:11" x14ac:dyDescent="0.2">
      <c r="A13" s="15">
        <f t="shared" si="0"/>
        <v>11</v>
      </c>
      <c r="B13" s="1">
        <v>3444.732</v>
      </c>
      <c r="C13" s="14">
        <v>1441.7560000000001</v>
      </c>
      <c r="F13" s="15">
        <f t="shared" si="1"/>
        <v>11</v>
      </c>
      <c r="G13" s="1">
        <v>1615.9169999999999</v>
      </c>
      <c r="H13" s="14">
        <v>564.98699999999997</v>
      </c>
      <c r="J13" s="146"/>
      <c r="K13" s="13"/>
    </row>
    <row r="14" spans="1:11" x14ac:dyDescent="0.2">
      <c r="A14" s="15">
        <f t="shared" si="0"/>
        <v>12</v>
      </c>
      <c r="B14" s="1">
        <v>2972.6579999999999</v>
      </c>
      <c r="C14" s="14">
        <v>865.61199999999997</v>
      </c>
      <c r="F14" s="15">
        <f t="shared" si="1"/>
        <v>12</v>
      </c>
      <c r="G14" s="1">
        <v>1445.2840000000001</v>
      </c>
      <c r="H14" s="14">
        <v>572.96900000000005</v>
      </c>
      <c r="J14" s="146"/>
      <c r="K14" s="13"/>
    </row>
    <row r="15" spans="1:11" x14ac:dyDescent="0.2">
      <c r="A15" s="15">
        <f t="shared" si="0"/>
        <v>13</v>
      </c>
      <c r="B15" s="1">
        <v>1070.268</v>
      </c>
      <c r="C15" s="14">
        <v>2309.462</v>
      </c>
      <c r="F15" s="15">
        <f t="shared" si="1"/>
        <v>13</v>
      </c>
      <c r="G15" s="1">
        <v>1546.886</v>
      </c>
      <c r="H15" s="14">
        <v>2676.5059999999999</v>
      </c>
      <c r="J15" s="146"/>
      <c r="K15" s="13"/>
    </row>
    <row r="16" spans="1:11" x14ac:dyDescent="0.2">
      <c r="A16" s="15">
        <f t="shared" si="0"/>
        <v>14</v>
      </c>
      <c r="B16" s="1">
        <v>3258.5529999999999</v>
      </c>
      <c r="C16" s="14">
        <v>1231.0730000000001</v>
      </c>
      <c r="F16" s="15">
        <f t="shared" si="1"/>
        <v>14</v>
      </c>
      <c r="G16" s="1">
        <v>922.20100000000002</v>
      </c>
      <c r="H16" s="14">
        <v>590.71900000000005</v>
      </c>
      <c r="J16" s="146"/>
    </row>
    <row r="17" spans="1:8" x14ac:dyDescent="0.2">
      <c r="A17" s="15" t="s">
        <v>53</v>
      </c>
      <c r="B17" s="1">
        <f>AVERAGE(B3:B16)</f>
        <v>3024.5375000000008</v>
      </c>
      <c r="C17" s="14">
        <f>AVERAGE(C3:C16)</f>
        <v>1525.687142857143</v>
      </c>
      <c r="F17" s="15">
        <f t="shared" si="1"/>
        <v>15</v>
      </c>
      <c r="G17" s="1">
        <v>1720.9829999999999</v>
      </c>
      <c r="H17" s="14">
        <v>487.68299999999999</v>
      </c>
    </row>
    <row r="18" spans="1:8" x14ac:dyDescent="0.2">
      <c r="A18" s="15" t="s">
        <v>44</v>
      </c>
      <c r="B18" s="1">
        <f>_xlfn.STDEV.S(B3:B16)</f>
        <v>1093.9179946241736</v>
      </c>
      <c r="C18" s="14">
        <f>_xlfn.STDEV.S(C3:C16)</f>
        <v>436.73205130991039</v>
      </c>
      <c r="F18" s="15" t="s">
        <v>53</v>
      </c>
      <c r="G18" s="1">
        <f>AVERAGE(G3:G17)</f>
        <v>1850.2725333333335</v>
      </c>
      <c r="H18" s="14">
        <f>AVERAGE(H3:H17)</f>
        <v>1279.6258000000003</v>
      </c>
    </row>
    <row r="19" spans="1:8" x14ac:dyDescent="0.2">
      <c r="A19" s="131"/>
      <c r="B19" s="132"/>
      <c r="C19" s="142"/>
      <c r="F19" s="15" t="s">
        <v>44</v>
      </c>
      <c r="G19" s="1">
        <f>_xlfn.STDEV.S(G3:G17)</f>
        <v>833.12068297000519</v>
      </c>
      <c r="H19" s="14">
        <f>_xlfn.STDEV.S(H3:H17)</f>
        <v>990.20916578794447</v>
      </c>
    </row>
    <row r="20" spans="1:8" x14ac:dyDescent="0.2">
      <c r="A20" s="140" t="s">
        <v>84</v>
      </c>
      <c r="B20" s="120"/>
      <c r="C20" s="135"/>
      <c r="F20" s="136"/>
      <c r="G20" s="124"/>
      <c r="H20" s="142"/>
    </row>
    <row r="21" spans="1:8" x14ac:dyDescent="0.2">
      <c r="A21" s="15"/>
      <c r="B21" s="1"/>
      <c r="C21" s="135"/>
      <c r="F21" s="141"/>
      <c r="G21" s="126"/>
      <c r="H21" s="135"/>
    </row>
    <row r="22" spans="1:8" x14ac:dyDescent="0.2">
      <c r="A22" s="15" t="s">
        <v>45</v>
      </c>
      <c r="B22" s="1" t="s">
        <v>133</v>
      </c>
      <c r="C22" s="135"/>
      <c r="F22" s="147" t="s">
        <v>84</v>
      </c>
      <c r="G22" s="148"/>
      <c r="H22" s="143"/>
    </row>
    <row r="23" spans="1:8" x14ac:dyDescent="0.2">
      <c r="A23" s="15" t="s">
        <v>46</v>
      </c>
      <c r="B23" s="1" t="s">
        <v>47</v>
      </c>
      <c r="C23" s="135"/>
      <c r="F23" s="15"/>
      <c r="G23" s="1"/>
      <c r="H23" s="143"/>
    </row>
    <row r="24" spans="1:8" x14ac:dyDescent="0.2">
      <c r="A24" s="15" t="s">
        <v>48</v>
      </c>
      <c r="B24" s="1" t="s">
        <v>134</v>
      </c>
      <c r="C24" s="135"/>
      <c r="F24" s="15" t="s">
        <v>45</v>
      </c>
      <c r="G24" s="1" t="s">
        <v>133</v>
      </c>
      <c r="H24" s="143"/>
    </row>
    <row r="25" spans="1:8" x14ac:dyDescent="0.2">
      <c r="A25" s="15"/>
      <c r="B25" s="1"/>
      <c r="C25" s="135"/>
      <c r="F25" s="15" t="s">
        <v>46</v>
      </c>
      <c r="G25" s="1" t="s">
        <v>47</v>
      </c>
      <c r="H25" s="143"/>
    </row>
    <row r="26" spans="1:8" ht="16" thickBot="1" x14ac:dyDescent="0.25">
      <c r="A26" s="71" t="s">
        <v>70</v>
      </c>
      <c r="B26" s="27"/>
      <c r="C26" s="135"/>
      <c r="F26" s="15" t="s">
        <v>48</v>
      </c>
      <c r="G26" s="1" t="s">
        <v>134</v>
      </c>
      <c r="H26" s="143"/>
    </row>
    <row r="27" spans="1:8" ht="16" thickBot="1" x14ac:dyDescent="0.25">
      <c r="A27" s="87" t="s">
        <v>9</v>
      </c>
      <c r="B27" s="85">
        <v>5.9999999999999995E-4</v>
      </c>
      <c r="C27" s="135"/>
      <c r="F27" s="15"/>
      <c r="G27" s="1"/>
      <c r="H27" s="143"/>
    </row>
    <row r="28" spans="1:8" x14ac:dyDescent="0.2">
      <c r="A28" s="86" t="s">
        <v>71</v>
      </c>
      <c r="B28" s="25" t="s">
        <v>72</v>
      </c>
      <c r="C28" s="135"/>
      <c r="F28" s="15" t="s">
        <v>70</v>
      </c>
      <c r="G28" s="1"/>
      <c r="H28" s="143"/>
    </row>
    <row r="29" spans="1:8" x14ac:dyDescent="0.2">
      <c r="A29" s="15" t="s">
        <v>10</v>
      </c>
      <c r="B29" s="1" t="s">
        <v>12</v>
      </c>
      <c r="C29" s="135"/>
      <c r="F29" s="15" t="s">
        <v>9</v>
      </c>
      <c r="G29" s="1">
        <v>8.6E-3</v>
      </c>
      <c r="H29" s="143"/>
    </row>
    <row r="30" spans="1:8" x14ac:dyDescent="0.2">
      <c r="A30" s="15" t="s">
        <v>49</v>
      </c>
      <c r="B30" s="1" t="s">
        <v>5</v>
      </c>
      <c r="C30" s="135"/>
      <c r="F30" s="15" t="s">
        <v>71</v>
      </c>
      <c r="G30" s="1" t="s">
        <v>72</v>
      </c>
      <c r="H30" s="143"/>
    </row>
    <row r="31" spans="1:8" x14ac:dyDescent="0.2">
      <c r="A31" s="15" t="s">
        <v>50</v>
      </c>
      <c r="B31" s="1" t="s">
        <v>51</v>
      </c>
      <c r="C31" s="135"/>
      <c r="F31" s="15" t="s">
        <v>10</v>
      </c>
      <c r="G31" s="1" t="s">
        <v>52</v>
      </c>
      <c r="H31" s="143"/>
    </row>
    <row r="32" spans="1:8" x14ac:dyDescent="0.2">
      <c r="A32" s="15" t="s">
        <v>73</v>
      </c>
      <c r="B32" s="1" t="s">
        <v>135</v>
      </c>
      <c r="C32" s="135"/>
      <c r="F32" s="15" t="s">
        <v>49</v>
      </c>
      <c r="G32" s="1" t="s">
        <v>5</v>
      </c>
      <c r="H32" s="143"/>
    </row>
    <row r="33" spans="1:8" x14ac:dyDescent="0.2">
      <c r="A33" s="15" t="s">
        <v>75</v>
      </c>
      <c r="B33" s="1">
        <v>27</v>
      </c>
      <c r="C33" s="135"/>
      <c r="F33" s="15" t="s">
        <v>50</v>
      </c>
      <c r="G33" s="1" t="s">
        <v>51</v>
      </c>
      <c r="H33" s="143"/>
    </row>
    <row r="34" spans="1:8" x14ac:dyDescent="0.2">
      <c r="A34" s="15"/>
      <c r="B34" s="1"/>
      <c r="C34" s="135"/>
      <c r="F34" s="15" t="s">
        <v>73</v>
      </c>
      <c r="G34" s="1" t="s">
        <v>138</v>
      </c>
      <c r="H34" s="143"/>
    </row>
    <row r="35" spans="1:8" x14ac:dyDescent="0.2">
      <c r="A35" s="15" t="s">
        <v>76</v>
      </c>
      <c r="B35" s="1"/>
      <c r="C35" s="135"/>
      <c r="F35" s="15" t="s">
        <v>75</v>
      </c>
      <c r="G35" s="1">
        <v>50</v>
      </c>
      <c r="H35" s="143"/>
    </row>
    <row r="36" spans="1:8" x14ac:dyDescent="0.2">
      <c r="A36" s="15" t="s">
        <v>77</v>
      </c>
      <c r="B36" s="1" t="s">
        <v>136</v>
      </c>
      <c r="C36" s="135"/>
      <c r="F36" s="15"/>
      <c r="G36" s="1"/>
      <c r="H36" s="143"/>
    </row>
    <row r="37" spans="1:8" x14ac:dyDescent="0.2">
      <c r="A37" s="15" t="s">
        <v>79</v>
      </c>
      <c r="B37" s="1" t="s">
        <v>137</v>
      </c>
      <c r="C37" s="135"/>
      <c r="F37" s="15" t="s">
        <v>76</v>
      </c>
      <c r="G37" s="1"/>
      <c r="H37" s="143"/>
    </row>
    <row r="38" spans="1:8" x14ac:dyDescent="0.2">
      <c r="A38" s="15" t="s">
        <v>81</v>
      </c>
      <c r="B38" s="1">
        <v>-1692</v>
      </c>
      <c r="C38" s="135"/>
      <c r="F38" s="15" t="s">
        <v>77</v>
      </c>
      <c r="G38" s="1" t="s">
        <v>139</v>
      </c>
      <c r="H38" s="143"/>
    </row>
    <row r="39" spans="1:8" ht="16" thickBot="1" x14ac:dyDescent="0.25">
      <c r="A39" s="24" t="s">
        <v>82</v>
      </c>
      <c r="B39" s="18">
        <v>-1669</v>
      </c>
      <c r="C39" s="138"/>
      <c r="F39" s="15" t="s">
        <v>79</v>
      </c>
      <c r="G39" s="1" t="s">
        <v>140</v>
      </c>
      <c r="H39" s="143"/>
    </row>
    <row r="40" spans="1:8" x14ac:dyDescent="0.2">
      <c r="F40" s="15" t="s">
        <v>81</v>
      </c>
      <c r="G40" s="1">
        <v>-570.4</v>
      </c>
      <c r="H40" s="143"/>
    </row>
    <row r="41" spans="1:8" ht="16" thickBot="1" x14ac:dyDescent="0.25">
      <c r="F41" s="24" t="s">
        <v>82</v>
      </c>
      <c r="G41" s="18">
        <v>-636.1</v>
      </c>
      <c r="H41" s="144"/>
    </row>
  </sheetData>
  <mergeCells count="9">
    <mergeCell ref="J9:J16"/>
    <mergeCell ref="B1:C1"/>
    <mergeCell ref="G1:H1"/>
    <mergeCell ref="A20:B20"/>
    <mergeCell ref="C19:C39"/>
    <mergeCell ref="A19:B19"/>
    <mergeCell ref="F22:G22"/>
    <mergeCell ref="F20:H21"/>
    <mergeCell ref="H22:H4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B1E1E-9733-4028-A9A2-0A12B16B6CD7}">
  <dimension ref="A1:K42"/>
  <sheetViews>
    <sheetView zoomScale="56" zoomScaleNormal="56" workbookViewId="0">
      <selection activeCell="L22" sqref="L22"/>
    </sheetView>
  </sheetViews>
  <sheetFormatPr baseColWidth="10" defaultColWidth="8.83203125" defaultRowHeight="15" x14ac:dyDescent="0.2"/>
  <cols>
    <col min="1" max="1" width="48.5" customWidth="1"/>
    <col min="2" max="2" width="30.5" customWidth="1"/>
    <col min="3" max="3" width="18.5" customWidth="1"/>
    <col min="5" max="5" width="16.1640625" customWidth="1"/>
    <col min="6" max="6" width="27.33203125" customWidth="1"/>
    <col min="7" max="7" width="34.5" customWidth="1"/>
    <col min="8" max="8" width="24.1640625" customWidth="1"/>
    <col min="10" max="10" width="17" customWidth="1"/>
    <col min="11" max="11" width="18.83203125" customWidth="1"/>
    <col min="12" max="12" width="22.1640625" customWidth="1"/>
    <col min="14" max="14" width="39.83203125" customWidth="1"/>
    <col min="15" max="15" width="44.6640625" customWidth="1"/>
  </cols>
  <sheetData>
    <row r="1" spans="1:11" x14ac:dyDescent="0.2">
      <c r="A1" s="19" t="s">
        <v>1</v>
      </c>
      <c r="B1" s="117" t="s">
        <v>132</v>
      </c>
      <c r="C1" s="119"/>
      <c r="F1" s="19" t="s">
        <v>2</v>
      </c>
      <c r="G1" s="117" t="s">
        <v>132</v>
      </c>
      <c r="H1" s="119"/>
    </row>
    <row r="2" spans="1:11" x14ac:dyDescent="0.2">
      <c r="A2" s="15" t="s">
        <v>43</v>
      </c>
      <c r="B2" s="1" t="s">
        <v>0</v>
      </c>
      <c r="C2" s="14" t="s">
        <v>123</v>
      </c>
      <c r="F2" s="15" t="s">
        <v>43</v>
      </c>
      <c r="G2" s="1" t="s">
        <v>0</v>
      </c>
      <c r="H2" s="14" t="s">
        <v>123</v>
      </c>
    </row>
    <row r="3" spans="1:11" x14ac:dyDescent="0.2">
      <c r="A3" s="15">
        <v>1</v>
      </c>
      <c r="B3" s="1">
        <v>12254.932769999999</v>
      </c>
      <c r="C3" s="14">
        <v>11791.8446</v>
      </c>
      <c r="F3" s="15">
        <v>1</v>
      </c>
      <c r="G3" s="1">
        <v>36018.29</v>
      </c>
      <c r="H3" s="14">
        <v>48679.27</v>
      </c>
    </row>
    <row r="4" spans="1:11" x14ac:dyDescent="0.2">
      <c r="A4" s="15">
        <f>A3+1</f>
        <v>2</v>
      </c>
      <c r="B4" s="1">
        <v>27345.78</v>
      </c>
      <c r="C4" s="14">
        <v>23786.240000000002</v>
      </c>
      <c r="F4" s="15">
        <f>F3+1</f>
        <v>2</v>
      </c>
      <c r="G4" s="1">
        <v>25294.07</v>
      </c>
      <c r="H4" s="14">
        <v>22507.59</v>
      </c>
    </row>
    <row r="5" spans="1:11" x14ac:dyDescent="0.2">
      <c r="A5" s="15">
        <f>A4+1</f>
        <v>3</v>
      </c>
      <c r="B5" s="1">
        <v>22073.43</v>
      </c>
      <c r="C5" s="14">
        <v>21486.2</v>
      </c>
      <c r="F5" s="15">
        <f>F4+1</f>
        <v>3</v>
      </c>
      <c r="G5" s="1">
        <v>22414.74</v>
      </c>
      <c r="H5" s="14">
        <v>7260.6660000000002</v>
      </c>
    </row>
    <row r="6" spans="1:11" x14ac:dyDescent="0.2">
      <c r="A6" s="15">
        <f t="shared" ref="A6:A17" si="0">A5+1</f>
        <v>4</v>
      </c>
      <c r="B6" s="1">
        <v>24904.97</v>
      </c>
      <c r="C6" s="14">
        <v>10773.29</v>
      </c>
      <c r="F6" s="15">
        <f t="shared" ref="F6:F18" si="1">F5+1</f>
        <v>4</v>
      </c>
      <c r="G6" s="1">
        <v>23662.75</v>
      </c>
      <c r="H6" s="14">
        <v>12894.06</v>
      </c>
    </row>
    <row r="7" spans="1:11" x14ac:dyDescent="0.2">
      <c r="A7" s="15">
        <f t="shared" si="0"/>
        <v>5</v>
      </c>
      <c r="B7" s="1">
        <v>14226.19</v>
      </c>
      <c r="C7" s="14">
        <v>21358.87</v>
      </c>
      <c r="F7" s="15">
        <f t="shared" si="1"/>
        <v>5</v>
      </c>
      <c r="G7" s="1">
        <v>16178.46</v>
      </c>
      <c r="H7" s="14">
        <v>13127.15</v>
      </c>
    </row>
    <row r="8" spans="1:11" x14ac:dyDescent="0.2">
      <c r="A8" s="15">
        <f t="shared" si="0"/>
        <v>6</v>
      </c>
      <c r="B8" s="1">
        <v>10337.530000000001</v>
      </c>
      <c r="C8" s="14">
        <v>21255.93</v>
      </c>
      <c r="F8" s="15">
        <f t="shared" si="1"/>
        <v>6</v>
      </c>
      <c r="G8" s="1">
        <v>41977.89</v>
      </c>
      <c r="H8" s="14">
        <v>4272.1580000000004</v>
      </c>
      <c r="J8" s="32"/>
    </row>
    <row r="9" spans="1:11" x14ac:dyDescent="0.2">
      <c r="A9" s="15">
        <f t="shared" si="0"/>
        <v>7</v>
      </c>
      <c r="B9" s="1">
        <v>17477.400000000001</v>
      </c>
      <c r="C9" s="14">
        <v>18419.8</v>
      </c>
      <c r="F9" s="15">
        <f t="shared" si="1"/>
        <v>7</v>
      </c>
      <c r="G9" s="1">
        <v>13937.55</v>
      </c>
      <c r="H9" s="14">
        <v>10121.969999999999</v>
      </c>
      <c r="J9" s="30"/>
      <c r="K9" s="13"/>
    </row>
    <row r="10" spans="1:11" x14ac:dyDescent="0.2">
      <c r="A10" s="15">
        <f t="shared" si="0"/>
        <v>8</v>
      </c>
      <c r="B10" s="1">
        <v>18530.03</v>
      </c>
      <c r="C10" s="14">
        <v>28880.11</v>
      </c>
      <c r="F10" s="15">
        <f t="shared" si="1"/>
        <v>8</v>
      </c>
      <c r="G10" s="1">
        <v>32517.73</v>
      </c>
      <c r="H10" s="14">
        <v>13036.2</v>
      </c>
      <c r="J10" s="30"/>
      <c r="K10" s="13"/>
    </row>
    <row r="11" spans="1:11" x14ac:dyDescent="0.2">
      <c r="A11" s="15">
        <f t="shared" si="0"/>
        <v>9</v>
      </c>
      <c r="B11" s="1">
        <v>17276.55</v>
      </c>
      <c r="C11" s="14">
        <v>16740.64</v>
      </c>
      <c r="F11" s="15">
        <f t="shared" si="1"/>
        <v>9</v>
      </c>
      <c r="G11" s="1">
        <v>43951.97</v>
      </c>
      <c r="H11" s="14">
        <v>11376.89</v>
      </c>
      <c r="J11" s="30"/>
      <c r="K11" s="13"/>
    </row>
    <row r="12" spans="1:11" x14ac:dyDescent="0.2">
      <c r="A12" s="15">
        <f t="shared" si="0"/>
        <v>10</v>
      </c>
      <c r="B12" s="1">
        <v>33201.78</v>
      </c>
      <c r="C12" s="14">
        <v>13100.06</v>
      </c>
      <c r="F12" s="15">
        <f t="shared" si="1"/>
        <v>10</v>
      </c>
      <c r="G12" s="1">
        <v>9792.6090000000004</v>
      </c>
      <c r="H12" s="14">
        <v>11074.32</v>
      </c>
      <c r="J12" s="30"/>
      <c r="K12" s="13"/>
    </row>
    <row r="13" spans="1:11" x14ac:dyDescent="0.2">
      <c r="A13" s="15">
        <f t="shared" si="0"/>
        <v>11</v>
      </c>
      <c r="B13" s="1">
        <v>10243.02</v>
      </c>
      <c r="C13" s="14">
        <v>15066.51</v>
      </c>
      <c r="F13" s="15">
        <f t="shared" si="1"/>
        <v>11</v>
      </c>
      <c r="G13" s="1">
        <v>5382.6239999999998</v>
      </c>
      <c r="H13" s="14">
        <v>8163.1840000000002</v>
      </c>
      <c r="J13" s="30"/>
      <c r="K13" s="13"/>
    </row>
    <row r="14" spans="1:11" x14ac:dyDescent="0.2">
      <c r="A14" s="15">
        <f t="shared" si="0"/>
        <v>12</v>
      </c>
      <c r="B14" s="1">
        <v>18547.21</v>
      </c>
      <c r="C14" s="14">
        <v>11620.5</v>
      </c>
      <c r="F14" s="15">
        <f t="shared" si="1"/>
        <v>12</v>
      </c>
      <c r="G14" s="1">
        <v>12540.42</v>
      </c>
      <c r="H14" s="14">
        <v>6182.1639999999998</v>
      </c>
      <c r="J14" s="30"/>
      <c r="K14" s="13"/>
    </row>
    <row r="15" spans="1:11" x14ac:dyDescent="0.2">
      <c r="A15" s="15">
        <f t="shared" si="0"/>
        <v>13</v>
      </c>
      <c r="B15" s="1">
        <v>13927.08</v>
      </c>
      <c r="C15" s="14">
        <v>11141.14</v>
      </c>
      <c r="F15" s="15">
        <f t="shared" si="1"/>
        <v>13</v>
      </c>
      <c r="G15" s="1">
        <v>2884.5410000000002</v>
      </c>
      <c r="H15" s="14">
        <v>26624.59</v>
      </c>
      <c r="J15" s="30"/>
      <c r="K15" s="13"/>
    </row>
    <row r="16" spans="1:11" x14ac:dyDescent="0.2">
      <c r="A16" s="15">
        <f t="shared" si="0"/>
        <v>14</v>
      </c>
      <c r="B16" s="1">
        <v>15257.99</v>
      </c>
      <c r="C16" s="14">
        <v>17240.3</v>
      </c>
      <c r="F16" s="15">
        <f t="shared" si="1"/>
        <v>14</v>
      </c>
      <c r="G16" s="1">
        <v>10522.15</v>
      </c>
      <c r="H16" s="14">
        <v>12358.78</v>
      </c>
      <c r="J16" s="30"/>
    </row>
    <row r="17" spans="1:8" x14ac:dyDescent="0.2">
      <c r="A17" s="15">
        <f t="shared" si="0"/>
        <v>15</v>
      </c>
      <c r="B17" s="1"/>
      <c r="C17" s="14">
        <v>11563.99</v>
      </c>
      <c r="F17" s="15">
        <f t="shared" si="1"/>
        <v>15</v>
      </c>
      <c r="G17" s="1"/>
      <c r="H17" s="14">
        <v>9060.366</v>
      </c>
    </row>
    <row r="18" spans="1:8" x14ac:dyDescent="0.2">
      <c r="A18" s="15" t="s">
        <v>53</v>
      </c>
      <c r="B18" s="6">
        <f>AVERAGE(B3:B17)</f>
        <v>18257.420912142854</v>
      </c>
      <c r="C18" s="26">
        <f>AVERAGE(C3:C17)</f>
        <v>16948.361639999999</v>
      </c>
      <c r="F18" s="15">
        <f t="shared" si="1"/>
        <v>16</v>
      </c>
      <c r="G18" s="1"/>
      <c r="H18" s="14">
        <v>13843.87</v>
      </c>
    </row>
    <row r="19" spans="1:8" x14ac:dyDescent="0.2">
      <c r="A19" s="15" t="s">
        <v>44</v>
      </c>
      <c r="B19" s="5">
        <f>_xlfn.STDEV.S(B3:B17)</f>
        <v>6641.3461697686089</v>
      </c>
      <c r="C19" s="31">
        <f>_xlfn.STDEV.S(C3:C17)</f>
        <v>5504.4772186946584</v>
      </c>
      <c r="F19" s="15" t="s">
        <v>53</v>
      </c>
      <c r="G19" s="6">
        <f>AVERAGE(G3:G18)</f>
        <v>21219.699571428577</v>
      </c>
      <c r="H19" s="26">
        <f>AVERAGE(H3:H18)</f>
        <v>14411.451749999998</v>
      </c>
    </row>
    <row r="20" spans="1:8" x14ac:dyDescent="0.2">
      <c r="A20" s="136"/>
      <c r="B20" s="124"/>
      <c r="C20" s="142"/>
      <c r="F20" s="15" t="s">
        <v>44</v>
      </c>
      <c r="G20" s="6">
        <f>_xlfn.STDEV.S(G3:G18)</f>
        <v>13313.036211771856</v>
      </c>
      <c r="H20" s="26">
        <f>_xlfn.STDEV.S(H3:H18)</f>
        <v>10731.418767928995</v>
      </c>
    </row>
    <row r="21" spans="1:8" x14ac:dyDescent="0.2">
      <c r="A21" s="141"/>
      <c r="B21" s="126"/>
      <c r="C21" s="135"/>
      <c r="F21" s="136"/>
      <c r="G21" s="124"/>
      <c r="H21" s="142"/>
    </row>
    <row r="22" spans="1:8" x14ac:dyDescent="0.2">
      <c r="A22" s="141"/>
      <c r="B22" s="126"/>
      <c r="C22" s="135"/>
      <c r="F22" s="141"/>
      <c r="G22" s="126"/>
      <c r="H22" s="135"/>
    </row>
    <row r="23" spans="1:8" x14ac:dyDescent="0.2">
      <c r="A23" s="147" t="s">
        <v>84</v>
      </c>
      <c r="B23" s="148"/>
      <c r="C23" s="135"/>
      <c r="F23" s="147" t="s">
        <v>84</v>
      </c>
      <c r="G23" s="148"/>
      <c r="H23" s="143"/>
    </row>
    <row r="24" spans="1:8" x14ac:dyDescent="0.2">
      <c r="A24" s="28"/>
      <c r="B24" s="1"/>
      <c r="C24" s="135"/>
      <c r="F24" s="15"/>
      <c r="G24" s="1"/>
      <c r="H24" s="143"/>
    </row>
    <row r="25" spans="1:8" x14ac:dyDescent="0.2">
      <c r="A25" s="28" t="s">
        <v>45</v>
      </c>
      <c r="B25" s="1" t="s">
        <v>144</v>
      </c>
      <c r="C25" s="135"/>
      <c r="F25" s="15" t="s">
        <v>45</v>
      </c>
      <c r="G25" s="1" t="s">
        <v>68</v>
      </c>
      <c r="H25" s="143"/>
    </row>
    <row r="26" spans="1:8" x14ac:dyDescent="0.2">
      <c r="A26" s="28" t="s">
        <v>46</v>
      </c>
      <c r="B26" s="1" t="s">
        <v>47</v>
      </c>
      <c r="C26" s="135"/>
      <c r="F26" s="15" t="s">
        <v>46</v>
      </c>
      <c r="G26" s="1" t="s">
        <v>47</v>
      </c>
      <c r="H26" s="143"/>
    </row>
    <row r="27" spans="1:8" x14ac:dyDescent="0.2">
      <c r="A27" s="28" t="s">
        <v>48</v>
      </c>
      <c r="B27" s="1" t="s">
        <v>134</v>
      </c>
      <c r="C27" s="135"/>
      <c r="F27" s="15" t="s">
        <v>48</v>
      </c>
      <c r="G27" s="1" t="s">
        <v>69</v>
      </c>
      <c r="H27" s="143"/>
    </row>
    <row r="28" spans="1:8" x14ac:dyDescent="0.2">
      <c r="A28" s="28"/>
      <c r="B28" s="1"/>
      <c r="C28" s="135"/>
      <c r="F28" s="15"/>
      <c r="G28" s="1"/>
      <c r="H28" s="143"/>
    </row>
    <row r="29" spans="1:8" x14ac:dyDescent="0.2">
      <c r="A29" s="28" t="s">
        <v>70</v>
      </c>
      <c r="B29" s="1"/>
      <c r="C29" s="135"/>
      <c r="F29" s="15" t="s">
        <v>70</v>
      </c>
      <c r="G29" s="1"/>
      <c r="H29" s="143"/>
    </row>
    <row r="30" spans="1:8" x14ac:dyDescent="0.2">
      <c r="A30" s="28" t="s">
        <v>9</v>
      </c>
      <c r="B30" s="1">
        <v>0.5907</v>
      </c>
      <c r="C30" s="135"/>
      <c r="F30" s="15" t="s">
        <v>9</v>
      </c>
      <c r="G30" s="1">
        <v>0.14169999999999999</v>
      </c>
      <c r="H30" s="143"/>
    </row>
    <row r="31" spans="1:8" x14ac:dyDescent="0.2">
      <c r="A31" s="28" t="s">
        <v>71</v>
      </c>
      <c r="B31" s="1" t="s">
        <v>72</v>
      </c>
      <c r="C31" s="135"/>
      <c r="F31" s="15" t="s">
        <v>71</v>
      </c>
      <c r="G31" s="1" t="s">
        <v>72</v>
      </c>
      <c r="H31" s="143"/>
    </row>
    <row r="32" spans="1:8" x14ac:dyDescent="0.2">
      <c r="A32" s="28" t="s">
        <v>10</v>
      </c>
      <c r="B32" s="1" t="s">
        <v>15</v>
      </c>
      <c r="C32" s="135"/>
      <c r="F32" s="15" t="s">
        <v>10</v>
      </c>
      <c r="G32" s="1" t="s">
        <v>15</v>
      </c>
      <c r="H32" s="143"/>
    </row>
    <row r="33" spans="1:8" x14ac:dyDescent="0.2">
      <c r="A33" s="28" t="s">
        <v>49</v>
      </c>
      <c r="B33" s="1" t="s">
        <v>16</v>
      </c>
      <c r="C33" s="135"/>
      <c r="F33" s="15" t="s">
        <v>49</v>
      </c>
      <c r="G33" s="1" t="s">
        <v>16</v>
      </c>
      <c r="H33" s="143"/>
    </row>
    <row r="34" spans="1:8" x14ac:dyDescent="0.2">
      <c r="A34" s="28" t="s">
        <v>50</v>
      </c>
      <c r="B34" s="1" t="s">
        <v>51</v>
      </c>
      <c r="C34" s="135"/>
      <c r="F34" s="15" t="s">
        <v>50</v>
      </c>
      <c r="G34" s="1" t="s">
        <v>51</v>
      </c>
      <c r="H34" s="143"/>
    </row>
    <row r="35" spans="1:8" x14ac:dyDescent="0.2">
      <c r="A35" s="28" t="s">
        <v>73</v>
      </c>
      <c r="B35" s="1" t="s">
        <v>145</v>
      </c>
      <c r="C35" s="135"/>
      <c r="F35" s="15" t="s">
        <v>73</v>
      </c>
      <c r="G35" s="1" t="s">
        <v>141</v>
      </c>
      <c r="H35" s="143"/>
    </row>
    <row r="36" spans="1:8" x14ac:dyDescent="0.2">
      <c r="A36" s="15" t="s">
        <v>75</v>
      </c>
      <c r="B36" s="25">
        <v>92</v>
      </c>
      <c r="C36" s="135"/>
      <c r="F36" s="15" t="s">
        <v>75</v>
      </c>
      <c r="G36" s="1">
        <v>76</v>
      </c>
      <c r="H36" s="143"/>
    </row>
    <row r="37" spans="1:8" x14ac:dyDescent="0.2">
      <c r="A37" s="15"/>
      <c r="B37" s="1"/>
      <c r="C37" s="135"/>
      <c r="F37" s="15"/>
      <c r="G37" s="1"/>
      <c r="H37" s="143"/>
    </row>
    <row r="38" spans="1:8" x14ac:dyDescent="0.2">
      <c r="A38" s="15" t="s">
        <v>76</v>
      </c>
      <c r="B38" s="1"/>
      <c r="C38" s="135"/>
      <c r="F38" s="15" t="s">
        <v>76</v>
      </c>
      <c r="G38" s="1"/>
      <c r="H38" s="143"/>
    </row>
    <row r="39" spans="1:8" x14ac:dyDescent="0.2">
      <c r="A39" s="15" t="s">
        <v>77</v>
      </c>
      <c r="B39" s="1" t="s">
        <v>146</v>
      </c>
      <c r="C39" s="135"/>
      <c r="F39" s="15" t="s">
        <v>77</v>
      </c>
      <c r="G39" s="1" t="s">
        <v>142</v>
      </c>
      <c r="H39" s="143"/>
    </row>
    <row r="40" spans="1:8" x14ac:dyDescent="0.2">
      <c r="A40" s="15" t="s">
        <v>79</v>
      </c>
      <c r="B40" s="1" t="s">
        <v>147</v>
      </c>
      <c r="C40" s="135"/>
      <c r="F40" s="15" t="s">
        <v>79</v>
      </c>
      <c r="G40" s="1" t="s">
        <v>143</v>
      </c>
      <c r="H40" s="143"/>
    </row>
    <row r="41" spans="1:8" x14ac:dyDescent="0.2">
      <c r="A41" s="15" t="s">
        <v>81</v>
      </c>
      <c r="B41" s="1">
        <v>-636.29999999999995</v>
      </c>
      <c r="C41" s="135"/>
      <c r="F41" s="15" t="s">
        <v>81</v>
      </c>
      <c r="G41" s="1">
        <v>-7429</v>
      </c>
      <c r="H41" s="143"/>
    </row>
    <row r="42" spans="1:8" ht="16" thickBot="1" x14ac:dyDescent="0.25">
      <c r="A42" s="24" t="s">
        <v>82</v>
      </c>
      <c r="B42" s="18">
        <v>-822.3</v>
      </c>
      <c r="C42" s="58"/>
      <c r="F42" s="24" t="s">
        <v>82</v>
      </c>
      <c r="G42" s="18">
        <v>-5647</v>
      </c>
      <c r="H42" s="144"/>
    </row>
  </sheetData>
  <mergeCells count="8">
    <mergeCell ref="B1:C1"/>
    <mergeCell ref="G1:H1"/>
    <mergeCell ref="F23:G23"/>
    <mergeCell ref="A20:C22"/>
    <mergeCell ref="F21:H22"/>
    <mergeCell ref="H23:H42"/>
    <mergeCell ref="C23:C41"/>
    <mergeCell ref="A23:B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B57AB-34D9-461C-983F-30589DE6F769}">
  <dimension ref="A1:W177"/>
  <sheetViews>
    <sheetView topLeftCell="A10" zoomScale="59" zoomScaleNormal="59" workbookViewId="0">
      <selection activeCell="C127" sqref="C127:C134"/>
    </sheetView>
  </sheetViews>
  <sheetFormatPr baseColWidth="10" defaultColWidth="8.83203125" defaultRowHeight="15" x14ac:dyDescent="0.2"/>
  <cols>
    <col min="1" max="1" width="39.1640625" customWidth="1"/>
    <col min="2" max="2" width="57.5" customWidth="1"/>
    <col min="3" max="3" width="47" customWidth="1"/>
    <col min="4" max="4" width="18" customWidth="1"/>
    <col min="5" max="5" width="46.1640625" customWidth="1"/>
    <col min="6" max="6" width="62.5" customWidth="1"/>
    <col min="7" max="7" width="37.6640625" customWidth="1"/>
    <col min="9" max="9" width="30.33203125" customWidth="1"/>
    <col min="10" max="10" width="72.1640625" customWidth="1"/>
    <col min="11" max="11" width="67" customWidth="1"/>
    <col min="13" max="13" width="23.83203125" customWidth="1"/>
    <col min="14" max="14" width="26" customWidth="1"/>
    <col min="15" max="15" width="24.5" customWidth="1"/>
  </cols>
  <sheetData>
    <row r="1" spans="1:16" x14ac:dyDescent="0.2">
      <c r="A1" s="19" t="s">
        <v>1</v>
      </c>
      <c r="B1" s="117" t="s">
        <v>65</v>
      </c>
      <c r="C1" s="119"/>
      <c r="D1" s="93"/>
      <c r="E1" s="19" t="s">
        <v>2</v>
      </c>
      <c r="F1" s="149" t="s">
        <v>65</v>
      </c>
      <c r="G1" s="150"/>
      <c r="H1" s="93"/>
      <c r="I1" s="19" t="s">
        <v>3</v>
      </c>
      <c r="J1" s="117" t="s">
        <v>65</v>
      </c>
      <c r="K1" s="119"/>
    </row>
    <row r="2" spans="1:16" x14ac:dyDescent="0.2">
      <c r="A2" s="15" t="s">
        <v>43</v>
      </c>
      <c r="B2" s="1" t="s">
        <v>63</v>
      </c>
      <c r="C2" s="14" t="s">
        <v>64</v>
      </c>
      <c r="D2" s="7"/>
      <c r="E2" s="15" t="s">
        <v>43</v>
      </c>
      <c r="F2" s="1" t="s">
        <v>63</v>
      </c>
      <c r="G2" s="14" t="s">
        <v>64</v>
      </c>
      <c r="H2" s="7"/>
      <c r="I2" s="15" t="s">
        <v>43</v>
      </c>
      <c r="J2" s="1" t="s">
        <v>63</v>
      </c>
      <c r="K2" s="14" t="s">
        <v>64</v>
      </c>
      <c r="P2" s="10"/>
    </row>
    <row r="3" spans="1:16" x14ac:dyDescent="0.2">
      <c r="A3" s="15">
        <v>1</v>
      </c>
      <c r="B3" s="1">
        <v>2.6167691266931388</v>
      </c>
      <c r="C3" s="14">
        <v>2.0272419295929964</v>
      </c>
      <c r="D3" s="7"/>
      <c r="E3" s="15">
        <v>1</v>
      </c>
      <c r="F3" s="1">
        <v>1.9595660070000001</v>
      </c>
      <c r="G3" s="14">
        <v>1.436600026</v>
      </c>
      <c r="H3" s="7"/>
      <c r="I3" s="15">
        <v>1</v>
      </c>
      <c r="J3" s="1">
        <v>2.0551911818354589</v>
      </c>
      <c r="K3" s="14">
        <v>3.0171792425627886</v>
      </c>
    </row>
    <row r="4" spans="1:16" x14ac:dyDescent="0.2">
      <c r="A4" s="15">
        <f>A3+1</f>
        <v>2</v>
      </c>
      <c r="B4" s="1">
        <v>2.8002365447236377</v>
      </c>
      <c r="C4" s="14">
        <v>2.1757295463457744</v>
      </c>
      <c r="D4" s="7"/>
      <c r="E4" s="15">
        <f>E3+1</f>
        <v>2</v>
      </c>
      <c r="F4" s="1">
        <v>1.676020002</v>
      </c>
      <c r="G4" s="14">
        <v>1.356303</v>
      </c>
      <c r="H4" s="7"/>
      <c r="I4" s="15">
        <v>2</v>
      </c>
      <c r="J4" s="1">
        <v>1.4738237345657046</v>
      </c>
      <c r="K4" s="14">
        <v>1.7489148891659954</v>
      </c>
    </row>
    <row r="5" spans="1:16" x14ac:dyDescent="0.2">
      <c r="A5" s="15">
        <f t="shared" ref="A5:A12" si="0">A4+1</f>
        <v>3</v>
      </c>
      <c r="B5" s="1">
        <v>2.1072243205693248</v>
      </c>
      <c r="C5" s="14">
        <v>2.2698783769194546</v>
      </c>
      <c r="D5" s="7"/>
      <c r="E5" s="15">
        <f t="shared" ref="E5:E19" si="1">E4+1</f>
        <v>3</v>
      </c>
      <c r="F5" s="1">
        <v>2.1553400159999998</v>
      </c>
      <c r="G5" s="14">
        <v>1.4730000000000001</v>
      </c>
      <c r="H5" s="7"/>
      <c r="I5" s="15">
        <v>3</v>
      </c>
      <c r="J5" s="1">
        <v>2.0452439533481468</v>
      </c>
      <c r="K5" s="14">
        <v>1.6371836249921672</v>
      </c>
    </row>
    <row r="6" spans="1:16" x14ac:dyDescent="0.2">
      <c r="A6" s="15">
        <f t="shared" si="0"/>
        <v>4</v>
      </c>
      <c r="B6" s="1">
        <v>2.4337452144725642</v>
      </c>
      <c r="C6" s="14">
        <v>2.1647950018806794</v>
      </c>
      <c r="D6" s="7"/>
      <c r="E6" s="15">
        <f t="shared" si="1"/>
        <v>4</v>
      </c>
      <c r="F6" s="1">
        <v>2.3101171470000001</v>
      </c>
      <c r="G6" s="14">
        <v>1.5188839999999999</v>
      </c>
      <c r="H6" s="7"/>
      <c r="I6" s="15">
        <v>4</v>
      </c>
      <c r="J6" s="1">
        <v>2.8828117843736596</v>
      </c>
      <c r="K6" s="14">
        <v>1.5359363066977434</v>
      </c>
    </row>
    <row r="7" spans="1:16" x14ac:dyDescent="0.2">
      <c r="A7" s="15">
        <f t="shared" si="0"/>
        <v>5</v>
      </c>
      <c r="B7" s="1">
        <v>1.9120011602232081</v>
      </c>
      <c r="C7" s="14">
        <v>2.4357123794750026</v>
      </c>
      <c r="D7" s="7"/>
      <c r="E7" s="15">
        <f t="shared" si="1"/>
        <v>5</v>
      </c>
      <c r="F7" s="1">
        <v>2.863242004</v>
      </c>
      <c r="G7" s="14">
        <v>1.6367750000000001</v>
      </c>
      <c r="H7" s="7"/>
      <c r="I7" s="15">
        <v>5</v>
      </c>
      <c r="J7" s="1">
        <v>2.8209478449696128</v>
      </c>
      <c r="K7" s="14">
        <v>2.0478046620449644</v>
      </c>
    </row>
    <row r="8" spans="1:16" x14ac:dyDescent="0.2">
      <c r="A8" s="15">
        <f t="shared" si="0"/>
        <v>6</v>
      </c>
      <c r="B8" s="1">
        <v>2.0662372374013658</v>
      </c>
      <c r="C8" s="14">
        <v>1.852588769660011</v>
      </c>
      <c r="D8" s="7"/>
      <c r="E8" s="15">
        <f t="shared" si="1"/>
        <v>6</v>
      </c>
      <c r="F8" s="1">
        <v>2.5800740750000002</v>
      </c>
      <c r="G8" s="14">
        <v>1.590095</v>
      </c>
      <c r="H8" s="7"/>
      <c r="I8" s="15">
        <v>6</v>
      </c>
      <c r="J8" s="1">
        <v>2.7341005056276226</v>
      </c>
      <c r="K8" s="14">
        <v>1.4589044843062309</v>
      </c>
    </row>
    <row r="9" spans="1:16" x14ac:dyDescent="0.2">
      <c r="A9" s="15">
        <f t="shared" si="0"/>
        <v>7</v>
      </c>
      <c r="B9" s="1">
        <v>2.2947145823772526</v>
      </c>
      <c r="C9" s="14">
        <v>2.0675630015777786</v>
      </c>
      <c r="D9" s="7"/>
      <c r="E9" s="15">
        <f t="shared" si="1"/>
        <v>7</v>
      </c>
      <c r="F9" s="1">
        <v>1.8613452290000001</v>
      </c>
      <c r="G9" s="14">
        <v>1.383902</v>
      </c>
      <c r="H9" s="7"/>
      <c r="I9" s="15">
        <v>7</v>
      </c>
      <c r="J9" s="1">
        <v>2.6090577547389584</v>
      </c>
      <c r="K9" s="14">
        <v>1.6876749867055709</v>
      </c>
    </row>
    <row r="10" spans="1:16" x14ac:dyDescent="0.2">
      <c r="A10" s="15">
        <f t="shared" si="0"/>
        <v>8</v>
      </c>
      <c r="B10" s="1">
        <v>1.8901934930928772</v>
      </c>
      <c r="C10" s="14">
        <v>2.0900697644997179</v>
      </c>
      <c r="D10" s="7"/>
      <c r="E10" s="15">
        <f t="shared" si="1"/>
        <v>8</v>
      </c>
      <c r="F10" s="1">
        <v>2.630832023</v>
      </c>
      <c r="G10" s="14">
        <v>1.4961720000000001</v>
      </c>
      <c r="H10" s="7"/>
      <c r="I10" s="15">
        <v>8</v>
      </c>
      <c r="J10" s="1">
        <v>2.0811783365254652</v>
      </c>
      <c r="K10" s="14">
        <v>1.4701750190529157</v>
      </c>
    </row>
    <row r="11" spans="1:16" x14ac:dyDescent="0.2">
      <c r="A11" s="15">
        <f t="shared" si="0"/>
        <v>9</v>
      </c>
      <c r="B11" s="1">
        <v>2.335949052650546</v>
      </c>
      <c r="C11" s="14">
        <v>1.7583546196653701</v>
      </c>
      <c r="D11" s="7"/>
      <c r="E11" s="15">
        <f t="shared" si="1"/>
        <v>9</v>
      </c>
      <c r="F11" s="1">
        <v>2.6869917430000001</v>
      </c>
      <c r="G11" s="14">
        <v>1.3326020000000001</v>
      </c>
      <c r="H11" s="7"/>
      <c r="I11" s="15">
        <v>9</v>
      </c>
      <c r="J11" s="1">
        <v>1.8971217821858994</v>
      </c>
      <c r="K11" s="14">
        <v>1.8238088637793981</v>
      </c>
    </row>
    <row r="12" spans="1:16" x14ac:dyDescent="0.2">
      <c r="A12" s="15">
        <f t="shared" si="0"/>
        <v>10</v>
      </c>
      <c r="B12" s="1"/>
      <c r="C12" s="14">
        <v>2.1816919316862609</v>
      </c>
      <c r="D12" s="7"/>
      <c r="E12" s="15">
        <f t="shared" si="1"/>
        <v>10</v>
      </c>
      <c r="F12" s="1">
        <v>2.3442581929999999</v>
      </c>
      <c r="G12" s="14">
        <v>1.8211999999999999</v>
      </c>
      <c r="H12" s="7"/>
      <c r="I12" s="15">
        <v>10</v>
      </c>
      <c r="J12" s="1">
        <v>2.2681552454795271</v>
      </c>
      <c r="K12" s="14">
        <v>2.5954778928548299</v>
      </c>
    </row>
    <row r="13" spans="1:16" x14ac:dyDescent="0.2">
      <c r="A13" s="15" t="s">
        <v>53</v>
      </c>
      <c r="B13" s="1">
        <f>AVERAGE(B3:B12)</f>
        <v>2.2730078591337679</v>
      </c>
      <c r="C13" s="14">
        <f>AVERAGE(C3:C12)</f>
        <v>2.1023625321303046</v>
      </c>
      <c r="D13" s="7"/>
      <c r="E13" s="15">
        <f t="shared" si="1"/>
        <v>11</v>
      </c>
      <c r="F13" s="1">
        <v>2.3467782740000001</v>
      </c>
      <c r="G13" s="14">
        <v>1.387518</v>
      </c>
      <c r="H13" s="7"/>
      <c r="I13" s="15">
        <v>11</v>
      </c>
      <c r="J13" s="1">
        <v>1.8262908843013921</v>
      </c>
      <c r="K13" s="14"/>
    </row>
    <row r="14" spans="1:16" x14ac:dyDescent="0.2">
      <c r="A14" s="15" t="s">
        <v>66</v>
      </c>
      <c r="B14" s="1">
        <f>_xlfn.STDEV.S(B3:B12)</f>
        <v>0.31095058213396448</v>
      </c>
      <c r="C14" s="14">
        <f>_xlfn.STDEV.S(C3:C12)</f>
        <v>0.19507575887713235</v>
      </c>
      <c r="D14" s="7"/>
      <c r="E14" s="15">
        <f t="shared" si="1"/>
        <v>12</v>
      </c>
      <c r="F14" s="1">
        <v>1.630068023</v>
      </c>
      <c r="G14" s="14">
        <v>1.6152</v>
      </c>
      <c r="H14" s="7"/>
      <c r="I14" s="15">
        <v>12</v>
      </c>
      <c r="J14" s="1">
        <v>2.147250766765227</v>
      </c>
      <c r="K14" s="14"/>
    </row>
    <row r="15" spans="1:16" x14ac:dyDescent="0.2">
      <c r="A15" s="136"/>
      <c r="B15" s="124"/>
      <c r="C15" s="142"/>
      <c r="D15" s="7"/>
      <c r="E15" s="15">
        <f t="shared" si="1"/>
        <v>13</v>
      </c>
      <c r="F15" s="1">
        <v>2.2555630309999999</v>
      </c>
      <c r="G15" s="14">
        <v>1.6520999999999999</v>
      </c>
      <c r="H15" s="7"/>
      <c r="I15" s="15">
        <v>13</v>
      </c>
      <c r="J15" s="1">
        <v>1.8688009990869734</v>
      </c>
      <c r="K15" s="14"/>
    </row>
    <row r="16" spans="1:16" x14ac:dyDescent="0.2">
      <c r="A16" s="141"/>
      <c r="B16" s="126"/>
      <c r="C16" s="135"/>
      <c r="D16" s="7"/>
      <c r="E16" s="15">
        <f t="shared" si="1"/>
        <v>14</v>
      </c>
      <c r="F16" s="1">
        <v>1.6828149999999999</v>
      </c>
      <c r="G16" s="14">
        <v>1.8569</v>
      </c>
      <c r="H16" s="7"/>
      <c r="I16" s="15">
        <v>14</v>
      </c>
      <c r="J16" s="1">
        <v>2.2318518588720928</v>
      </c>
      <c r="K16" s="14"/>
    </row>
    <row r="17" spans="1:23" x14ac:dyDescent="0.2">
      <c r="A17" s="141"/>
      <c r="B17" s="126"/>
      <c r="C17" s="135"/>
      <c r="D17" s="7"/>
      <c r="E17" s="15">
        <f t="shared" si="1"/>
        <v>15</v>
      </c>
      <c r="F17" s="1">
        <v>2.1514430029999998</v>
      </c>
      <c r="G17" s="14">
        <v>1.8569</v>
      </c>
      <c r="H17" s="7"/>
      <c r="I17" s="15" t="s">
        <v>53</v>
      </c>
      <c r="J17" s="1">
        <f>AVERAGE(J3:J16)</f>
        <v>2.2101304737625527</v>
      </c>
      <c r="K17" s="14">
        <f>AVERAGE(K3:K16)</f>
        <v>1.9023059972162606</v>
      </c>
      <c r="P17" s="10"/>
      <c r="Q17" s="10"/>
      <c r="R17" s="10"/>
      <c r="S17" s="10"/>
      <c r="T17" s="10"/>
      <c r="U17" s="10"/>
      <c r="V17" s="10"/>
      <c r="W17" s="10"/>
    </row>
    <row r="18" spans="1:23" x14ac:dyDescent="0.2">
      <c r="A18" s="141"/>
      <c r="B18" s="126"/>
      <c r="C18" s="135"/>
      <c r="D18" s="7"/>
      <c r="E18" s="15">
        <f t="shared" si="1"/>
        <v>16</v>
      </c>
      <c r="F18" s="1">
        <v>2.1943740150000002</v>
      </c>
      <c r="G18" s="14">
        <v>1.1344000000000001</v>
      </c>
      <c r="H18" s="7"/>
      <c r="I18" s="15" t="s">
        <v>44</v>
      </c>
      <c r="J18" s="1">
        <f>_xlfn.STDEV.S(J3:J17)</f>
        <v>0.39989831074145282</v>
      </c>
      <c r="K18" s="14">
        <f>_xlfn.STDEV.S(K3:K17)</f>
        <v>0.49073570285264695</v>
      </c>
    </row>
    <row r="19" spans="1:23" x14ac:dyDescent="0.2">
      <c r="A19" s="141"/>
      <c r="B19" s="126"/>
      <c r="C19" s="135"/>
      <c r="D19" s="7"/>
      <c r="E19" s="15">
        <f t="shared" si="1"/>
        <v>17</v>
      </c>
      <c r="F19" s="1">
        <v>2.2465923409999999</v>
      </c>
      <c r="G19" s="14">
        <v>1.270743</v>
      </c>
      <c r="H19" s="7"/>
      <c r="I19" s="61"/>
      <c r="J19" s="60"/>
      <c r="K19" s="73"/>
    </row>
    <row r="20" spans="1:23" x14ac:dyDescent="0.2">
      <c r="A20" s="141"/>
      <c r="B20" s="126"/>
      <c r="C20" s="135"/>
      <c r="D20" s="7"/>
      <c r="E20" s="15" t="s">
        <v>53</v>
      </c>
      <c r="F20" s="1">
        <f>AVERAGE(F3:F19)</f>
        <v>2.2103188309411772</v>
      </c>
      <c r="G20" s="14">
        <f>AVERAGE(G3:G19)</f>
        <v>1.5187820015294118</v>
      </c>
      <c r="H20" s="7"/>
      <c r="I20" s="62"/>
      <c r="J20" s="57"/>
      <c r="K20" s="59"/>
    </row>
    <row r="21" spans="1:23" x14ac:dyDescent="0.2">
      <c r="A21" s="141"/>
      <c r="B21" s="126"/>
      <c r="C21" s="135"/>
      <c r="D21" s="7"/>
      <c r="E21" s="15" t="s">
        <v>44</v>
      </c>
      <c r="F21" s="1">
        <f>_xlfn.STDEV.S(F3:F19)</f>
        <v>0.36304173450615118</v>
      </c>
      <c r="G21" s="14">
        <f>_xlfn.STDEV.S(G3:G19)</f>
        <v>0.20635246707674318</v>
      </c>
      <c r="H21" s="7"/>
      <c r="I21" s="62"/>
      <c r="J21" s="57"/>
      <c r="K21" s="59"/>
    </row>
    <row r="22" spans="1:23" ht="15.5" customHeight="1" x14ac:dyDescent="0.2">
      <c r="A22" s="141"/>
      <c r="B22" s="126"/>
      <c r="C22" s="135"/>
      <c r="D22" s="7"/>
      <c r="E22" s="62"/>
      <c r="F22" s="57"/>
      <c r="G22" s="59"/>
      <c r="H22" s="7"/>
      <c r="I22" s="62"/>
      <c r="J22" s="57"/>
      <c r="K22" s="59"/>
      <c r="P22" s="7"/>
      <c r="Q22" s="7"/>
    </row>
    <row r="23" spans="1:23" x14ac:dyDescent="0.2">
      <c r="A23" s="141"/>
      <c r="B23" s="126"/>
      <c r="C23" s="135"/>
      <c r="D23" s="7"/>
      <c r="E23" s="62"/>
      <c r="F23" s="57"/>
      <c r="G23" s="59"/>
      <c r="H23" s="7"/>
      <c r="I23" s="62"/>
      <c r="J23" s="57"/>
      <c r="K23" s="59"/>
      <c r="L23" s="7"/>
      <c r="M23" s="7"/>
      <c r="N23" s="7"/>
      <c r="O23" s="7"/>
      <c r="P23" s="7"/>
      <c r="Q23" s="7"/>
    </row>
    <row r="24" spans="1:23" x14ac:dyDescent="0.2">
      <c r="A24" s="137"/>
      <c r="B24" s="127"/>
      <c r="C24" s="151"/>
      <c r="D24" s="7"/>
      <c r="E24" s="62"/>
      <c r="F24" s="57"/>
      <c r="G24" s="59"/>
      <c r="H24" s="7"/>
      <c r="I24" s="62"/>
      <c r="J24" s="57"/>
      <c r="K24" s="59"/>
      <c r="L24" s="7"/>
      <c r="M24" s="7"/>
      <c r="N24" s="7"/>
      <c r="O24" s="7"/>
      <c r="P24" s="7"/>
      <c r="Q24" s="7"/>
    </row>
    <row r="25" spans="1:23" x14ac:dyDescent="0.2">
      <c r="A25" s="121" t="s">
        <v>84</v>
      </c>
      <c r="B25" s="122"/>
      <c r="C25" s="123"/>
      <c r="D25" s="7"/>
      <c r="E25" s="121" t="s">
        <v>84</v>
      </c>
      <c r="F25" s="122"/>
      <c r="G25" s="123"/>
      <c r="H25" s="7"/>
      <c r="I25" s="121" t="s">
        <v>84</v>
      </c>
      <c r="J25" s="122"/>
      <c r="K25" s="123"/>
      <c r="L25" s="7"/>
      <c r="M25" s="7"/>
      <c r="N25" s="7"/>
      <c r="O25" s="7"/>
      <c r="P25" s="7"/>
      <c r="Q25" s="7"/>
    </row>
    <row r="26" spans="1:23" x14ac:dyDescent="0.2">
      <c r="A26" s="20"/>
      <c r="B26" s="3"/>
      <c r="C26" s="14"/>
      <c r="D26" s="7"/>
      <c r="E26" s="20"/>
      <c r="F26" s="3"/>
      <c r="G26" s="14"/>
      <c r="H26" s="7"/>
      <c r="I26" s="74"/>
      <c r="J26" s="23"/>
      <c r="K26" s="14"/>
      <c r="L26" s="7"/>
      <c r="M26" s="7"/>
      <c r="N26" s="7"/>
      <c r="O26" s="7"/>
      <c r="P26" s="7"/>
      <c r="Q26" s="7"/>
    </row>
    <row r="27" spans="1:23" x14ac:dyDescent="0.2">
      <c r="A27" s="20" t="s">
        <v>45</v>
      </c>
      <c r="B27" s="3" t="s">
        <v>199</v>
      </c>
      <c r="C27" s="14"/>
      <c r="D27" s="7"/>
      <c r="E27" s="20" t="s">
        <v>45</v>
      </c>
      <c r="F27" s="3" t="s">
        <v>199</v>
      </c>
      <c r="G27" s="14"/>
      <c r="H27" s="7"/>
      <c r="I27" s="20" t="s">
        <v>45</v>
      </c>
      <c r="J27" s="3" t="s">
        <v>199</v>
      </c>
      <c r="K27" s="96"/>
      <c r="L27" s="7"/>
      <c r="M27" s="7"/>
      <c r="N27" s="7"/>
      <c r="O27" s="7"/>
      <c r="P27" s="7"/>
      <c r="Q27" s="7"/>
    </row>
    <row r="28" spans="1:23" x14ac:dyDescent="0.2">
      <c r="A28" s="20" t="s">
        <v>46</v>
      </c>
      <c r="B28" s="3" t="s">
        <v>47</v>
      </c>
      <c r="C28" s="14"/>
      <c r="D28" s="7"/>
      <c r="E28" s="20" t="s">
        <v>46</v>
      </c>
      <c r="F28" s="3" t="s">
        <v>47</v>
      </c>
      <c r="G28" s="14"/>
      <c r="H28" s="7"/>
      <c r="I28" s="20" t="s">
        <v>46</v>
      </c>
      <c r="J28" s="3" t="s">
        <v>47</v>
      </c>
      <c r="K28" s="96"/>
      <c r="L28" s="7"/>
      <c r="M28" s="7"/>
      <c r="N28" s="7"/>
      <c r="O28" s="7"/>
      <c r="P28" s="7"/>
      <c r="Q28" s="7"/>
    </row>
    <row r="29" spans="1:23" x14ac:dyDescent="0.2">
      <c r="A29" s="20" t="s">
        <v>48</v>
      </c>
      <c r="B29" s="3" t="s">
        <v>200</v>
      </c>
      <c r="C29" s="14"/>
      <c r="D29" s="7"/>
      <c r="E29" s="20" t="s">
        <v>48</v>
      </c>
      <c r="F29" s="3" t="s">
        <v>200</v>
      </c>
      <c r="G29" s="14"/>
      <c r="H29" s="7"/>
      <c r="I29" s="20" t="s">
        <v>48</v>
      </c>
      <c r="J29" s="3" t="s">
        <v>200</v>
      </c>
      <c r="K29" s="96"/>
      <c r="L29" s="7"/>
      <c r="M29" s="7"/>
      <c r="N29" s="7"/>
      <c r="O29" s="7"/>
      <c r="P29" s="7"/>
      <c r="Q29" s="7"/>
    </row>
    <row r="30" spans="1:23" x14ac:dyDescent="0.2">
      <c r="A30" s="20"/>
      <c r="B30" s="3"/>
      <c r="C30" s="14"/>
      <c r="D30" s="7"/>
      <c r="E30" s="20"/>
      <c r="F30" s="3"/>
      <c r="G30" s="14"/>
      <c r="H30" s="7"/>
      <c r="I30" s="20"/>
      <c r="J30" s="3"/>
      <c r="K30" s="96"/>
      <c r="L30" s="7"/>
      <c r="M30" s="7"/>
      <c r="N30" s="7"/>
      <c r="O30" s="7"/>
      <c r="P30" s="7"/>
      <c r="Q30" s="7"/>
    </row>
    <row r="31" spans="1:23" x14ac:dyDescent="0.2">
      <c r="A31" s="20" t="s">
        <v>70</v>
      </c>
      <c r="B31" s="3"/>
      <c r="C31" s="14"/>
      <c r="D31" s="7"/>
      <c r="E31" s="20" t="s">
        <v>70</v>
      </c>
      <c r="F31" s="3"/>
      <c r="G31" s="14"/>
      <c r="H31" s="7"/>
      <c r="I31" s="20" t="s">
        <v>70</v>
      </c>
      <c r="J31" s="3"/>
      <c r="K31" s="96"/>
      <c r="L31" s="7"/>
      <c r="M31" s="7"/>
      <c r="N31" s="7"/>
      <c r="O31" s="7"/>
      <c r="P31" s="7"/>
      <c r="Q31" s="7"/>
    </row>
    <row r="32" spans="1:23" x14ac:dyDescent="0.2">
      <c r="A32" s="20" t="s">
        <v>9</v>
      </c>
      <c r="B32" s="3">
        <v>8.2100000000000006E-2</v>
      </c>
      <c r="C32" s="14"/>
      <c r="D32" s="7"/>
      <c r="E32" s="20" t="s">
        <v>9</v>
      </c>
      <c r="F32" s="3" t="s">
        <v>13</v>
      </c>
      <c r="G32" s="14"/>
      <c r="H32" s="7"/>
      <c r="I32" s="20" t="s">
        <v>9</v>
      </c>
      <c r="J32" s="3">
        <v>3.5799999999999998E-2</v>
      </c>
      <c r="K32" s="96"/>
      <c r="L32" s="7"/>
      <c r="M32" s="7"/>
      <c r="N32" s="7"/>
      <c r="O32" s="7"/>
      <c r="P32" s="7"/>
      <c r="Q32" s="7"/>
    </row>
    <row r="33" spans="1:17" x14ac:dyDescent="0.2">
      <c r="A33" s="20" t="s">
        <v>71</v>
      </c>
      <c r="B33" s="3" t="s">
        <v>72</v>
      </c>
      <c r="C33" s="14"/>
      <c r="D33" s="7"/>
      <c r="E33" s="20" t="s">
        <v>71</v>
      </c>
      <c r="F33" s="3" t="s">
        <v>72</v>
      </c>
      <c r="G33" s="14"/>
      <c r="H33" s="7"/>
      <c r="I33" s="20" t="s">
        <v>71</v>
      </c>
      <c r="J33" s="3" t="s">
        <v>72</v>
      </c>
      <c r="K33" s="96"/>
      <c r="L33" s="7"/>
      <c r="M33" s="7"/>
      <c r="N33" s="7"/>
      <c r="O33" s="7"/>
      <c r="P33" s="7"/>
      <c r="Q33" s="7"/>
    </row>
    <row r="34" spans="1:17" x14ac:dyDescent="0.2">
      <c r="A34" s="20" t="s">
        <v>10</v>
      </c>
      <c r="B34" s="3" t="s">
        <v>15</v>
      </c>
      <c r="C34" s="14"/>
      <c r="D34" s="7"/>
      <c r="E34" s="20" t="s">
        <v>10</v>
      </c>
      <c r="F34" s="3" t="s">
        <v>14</v>
      </c>
      <c r="G34" s="14"/>
      <c r="H34" s="7"/>
      <c r="I34" s="20" t="s">
        <v>10</v>
      </c>
      <c r="J34" s="3" t="s">
        <v>34</v>
      </c>
      <c r="K34" s="96"/>
      <c r="L34" s="7"/>
      <c r="M34" s="7"/>
      <c r="N34" s="7"/>
      <c r="O34" s="7"/>
      <c r="P34" s="7"/>
      <c r="Q34" s="7"/>
    </row>
    <row r="35" spans="1:17" x14ac:dyDescent="0.2">
      <c r="A35" s="20" t="s">
        <v>49</v>
      </c>
      <c r="B35" s="3" t="s">
        <v>16</v>
      </c>
      <c r="C35" s="14"/>
      <c r="D35" s="7"/>
      <c r="E35" s="20" t="s">
        <v>49</v>
      </c>
      <c r="F35" s="3" t="s">
        <v>5</v>
      </c>
      <c r="G35" s="14"/>
      <c r="H35" s="7"/>
      <c r="I35" s="20" t="s">
        <v>49</v>
      </c>
      <c r="J35" s="3" t="s">
        <v>5</v>
      </c>
      <c r="K35" s="96"/>
      <c r="L35" s="7"/>
      <c r="M35" s="7"/>
      <c r="N35" s="7"/>
      <c r="O35" s="7"/>
      <c r="P35" s="7"/>
      <c r="Q35" s="7"/>
    </row>
    <row r="36" spans="1:17" x14ac:dyDescent="0.2">
      <c r="A36" s="20" t="s">
        <v>50</v>
      </c>
      <c r="B36" s="3" t="s">
        <v>51</v>
      </c>
      <c r="C36" s="14"/>
      <c r="D36" s="7"/>
      <c r="E36" s="20" t="s">
        <v>50</v>
      </c>
      <c r="F36" s="3" t="s">
        <v>51</v>
      </c>
      <c r="G36" s="14"/>
      <c r="H36" s="7"/>
      <c r="I36" s="20" t="s">
        <v>50</v>
      </c>
      <c r="J36" s="3" t="s">
        <v>51</v>
      </c>
      <c r="K36" s="96"/>
      <c r="L36" s="7"/>
      <c r="M36" s="7"/>
      <c r="N36" s="7"/>
      <c r="O36" s="7"/>
      <c r="P36" s="7"/>
      <c r="Q36" s="7"/>
    </row>
    <row r="37" spans="1:17" x14ac:dyDescent="0.2">
      <c r="A37" s="20" t="s">
        <v>73</v>
      </c>
      <c r="B37" s="3" t="s">
        <v>201</v>
      </c>
      <c r="C37" s="14"/>
      <c r="D37" s="7"/>
      <c r="E37" s="20" t="s">
        <v>73</v>
      </c>
      <c r="F37" s="3" t="s">
        <v>204</v>
      </c>
      <c r="G37" s="14"/>
      <c r="H37" s="7"/>
      <c r="I37" s="20" t="s">
        <v>73</v>
      </c>
      <c r="J37" s="3" t="s">
        <v>207</v>
      </c>
      <c r="K37" s="96"/>
      <c r="L37" s="7"/>
      <c r="M37" s="7"/>
      <c r="N37" s="7"/>
      <c r="O37" s="7"/>
      <c r="P37" s="7"/>
      <c r="Q37" s="7"/>
    </row>
    <row r="38" spans="1:17" x14ac:dyDescent="0.2">
      <c r="A38" s="20" t="s">
        <v>75</v>
      </c>
      <c r="B38" s="3">
        <v>41</v>
      </c>
      <c r="C38" s="14"/>
      <c r="D38" s="7"/>
      <c r="E38" s="20" t="s">
        <v>75</v>
      </c>
      <c r="F38" s="3">
        <v>11</v>
      </c>
      <c r="G38" s="14"/>
      <c r="H38" s="7"/>
      <c r="I38" s="20" t="s">
        <v>75</v>
      </c>
      <c r="J38" s="3">
        <v>34</v>
      </c>
      <c r="K38" s="96"/>
      <c r="L38" s="7"/>
      <c r="M38" s="7"/>
      <c r="N38" s="7"/>
      <c r="O38" s="7"/>
      <c r="P38" s="7"/>
      <c r="Q38" s="7"/>
    </row>
    <row r="39" spans="1:17" x14ac:dyDescent="0.2">
      <c r="A39" s="20"/>
      <c r="B39" s="3"/>
      <c r="C39" s="14"/>
      <c r="D39" s="7"/>
      <c r="E39" s="20"/>
      <c r="F39" s="3"/>
      <c r="G39" s="14"/>
      <c r="H39" s="7"/>
      <c r="I39" s="20"/>
      <c r="J39" s="3"/>
      <c r="K39" s="96"/>
      <c r="L39" s="7"/>
      <c r="M39" s="7"/>
      <c r="N39" s="7"/>
      <c r="O39" s="7"/>
      <c r="P39" s="7"/>
      <c r="Q39" s="7"/>
    </row>
    <row r="40" spans="1:17" x14ac:dyDescent="0.2">
      <c r="A40" s="20" t="s">
        <v>76</v>
      </c>
      <c r="B40" s="3"/>
      <c r="C40" s="14"/>
      <c r="D40" s="7"/>
      <c r="E40" s="20" t="s">
        <v>76</v>
      </c>
      <c r="F40" s="3"/>
      <c r="G40" s="14"/>
      <c r="H40" s="7"/>
      <c r="I40" s="20" t="s">
        <v>76</v>
      </c>
      <c r="J40" s="3"/>
      <c r="K40" s="96"/>
      <c r="L40" s="7"/>
      <c r="M40" s="7"/>
      <c r="N40" s="7"/>
      <c r="O40" s="7"/>
      <c r="P40" s="7"/>
      <c r="Q40" s="7"/>
    </row>
    <row r="41" spans="1:17" x14ac:dyDescent="0.2">
      <c r="A41" s="20" t="s">
        <v>77</v>
      </c>
      <c r="B41" s="3" t="s">
        <v>202</v>
      </c>
      <c r="C41" s="14"/>
      <c r="D41" s="7"/>
      <c r="E41" s="20" t="s">
        <v>77</v>
      </c>
      <c r="F41" s="3" t="s">
        <v>205</v>
      </c>
      <c r="G41" s="14"/>
      <c r="H41" s="7"/>
      <c r="I41" s="20" t="s">
        <v>77</v>
      </c>
      <c r="J41" s="3" t="s">
        <v>208</v>
      </c>
      <c r="K41" s="96"/>
      <c r="L41" s="7"/>
      <c r="M41" s="7"/>
      <c r="N41" s="7"/>
      <c r="O41" s="7"/>
      <c r="P41" s="7"/>
      <c r="Q41" s="7"/>
    </row>
    <row r="42" spans="1:17" x14ac:dyDescent="0.2">
      <c r="A42" s="20" t="s">
        <v>79</v>
      </c>
      <c r="B42" s="3" t="s">
        <v>203</v>
      </c>
      <c r="C42" s="14"/>
      <c r="D42" s="7"/>
      <c r="E42" s="20" t="s">
        <v>79</v>
      </c>
      <c r="F42" s="3" t="s">
        <v>206</v>
      </c>
      <c r="G42" s="14"/>
      <c r="H42" s="7"/>
      <c r="I42" s="20" t="s">
        <v>79</v>
      </c>
      <c r="J42" s="3" t="s">
        <v>209</v>
      </c>
      <c r="K42" s="96"/>
      <c r="L42" s="7"/>
      <c r="M42" s="7"/>
      <c r="N42" s="7"/>
      <c r="O42" s="7"/>
      <c r="P42" s="7"/>
      <c r="Q42" s="7"/>
    </row>
    <row r="43" spans="1:17" x14ac:dyDescent="0.2">
      <c r="A43" s="20" t="s">
        <v>81</v>
      </c>
      <c r="B43" s="3">
        <v>-0.1341</v>
      </c>
      <c r="C43" s="14"/>
      <c r="D43" s="7"/>
      <c r="E43" s="20" t="s">
        <v>81</v>
      </c>
      <c r="F43" s="3">
        <v>-0.75039999999999996</v>
      </c>
      <c r="G43" s="14"/>
      <c r="H43" s="7"/>
      <c r="I43" s="20" t="s">
        <v>81</v>
      </c>
      <c r="J43" s="3">
        <v>-0.39589999999999997</v>
      </c>
      <c r="K43" s="96"/>
      <c r="L43" s="7"/>
      <c r="M43" s="7"/>
      <c r="N43" s="7"/>
      <c r="O43" s="7"/>
      <c r="P43" s="7"/>
      <c r="Q43" s="7"/>
    </row>
    <row r="44" spans="1:17" ht="16" thickBot="1" x14ac:dyDescent="0.25">
      <c r="A44" s="21" t="s">
        <v>82</v>
      </c>
      <c r="B44" s="22">
        <v>-0.14030000000000001</v>
      </c>
      <c r="C44" s="34"/>
      <c r="D44" s="7"/>
      <c r="E44" s="21" t="s">
        <v>82</v>
      </c>
      <c r="F44" s="22">
        <v>-0.72</v>
      </c>
      <c r="G44" s="34"/>
      <c r="H44" s="7"/>
      <c r="I44" s="21" t="s">
        <v>82</v>
      </c>
      <c r="J44" s="22">
        <v>-0.36749999999999999</v>
      </c>
      <c r="K44" s="97"/>
      <c r="L44" s="7"/>
      <c r="M44" s="7"/>
      <c r="N44" s="7"/>
      <c r="O44" s="7"/>
      <c r="P44" s="7"/>
      <c r="Q44" s="7"/>
    </row>
    <row r="45" spans="1:17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</row>
    <row r="46" spans="1:17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pans="1:17" ht="16" thickBot="1" x14ac:dyDescent="0.25">
      <c r="H47" s="7"/>
      <c r="I47" s="7"/>
      <c r="J47" s="7"/>
      <c r="K47" s="7"/>
      <c r="L47" s="7"/>
      <c r="M47" s="7"/>
      <c r="N47" s="7"/>
      <c r="O47" s="7"/>
      <c r="P47" s="7"/>
      <c r="Q47" s="7"/>
    </row>
    <row r="48" spans="1:17" x14ac:dyDescent="0.2">
      <c r="A48" s="33" t="s">
        <v>1</v>
      </c>
      <c r="B48" s="129" t="s">
        <v>83</v>
      </c>
      <c r="C48" s="130"/>
      <c r="E48" s="33" t="s">
        <v>2</v>
      </c>
      <c r="F48" s="129" t="s">
        <v>83</v>
      </c>
      <c r="G48" s="130"/>
      <c r="H48" s="7"/>
      <c r="I48" s="7"/>
      <c r="J48" s="7"/>
      <c r="K48" s="7"/>
      <c r="L48" s="7"/>
      <c r="M48" s="7"/>
      <c r="N48" s="7"/>
      <c r="O48" s="7"/>
      <c r="P48" s="7"/>
      <c r="Q48" s="7"/>
    </row>
    <row r="49" spans="1:17" x14ac:dyDescent="0.2">
      <c r="A49" s="16" t="s">
        <v>43</v>
      </c>
      <c r="B49" s="1" t="s">
        <v>67</v>
      </c>
      <c r="C49" s="14" t="s">
        <v>64</v>
      </c>
      <c r="E49" s="16" t="s">
        <v>43</v>
      </c>
      <c r="F49" s="1" t="s">
        <v>67</v>
      </c>
      <c r="G49" s="14" t="s">
        <v>64</v>
      </c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x14ac:dyDescent="0.2">
      <c r="A50" s="15">
        <v>1</v>
      </c>
      <c r="B50" s="1">
        <v>2.882536</v>
      </c>
      <c r="C50" s="14">
        <v>2.025045</v>
      </c>
      <c r="E50" s="15">
        <v>1</v>
      </c>
      <c r="F50" s="1">
        <v>1.8418650000000001</v>
      </c>
      <c r="G50" s="14">
        <v>2.2048100000000002</v>
      </c>
      <c r="H50" s="7"/>
      <c r="I50" s="7"/>
      <c r="J50" s="7"/>
      <c r="K50" s="7"/>
      <c r="L50" s="7"/>
      <c r="M50" s="7"/>
      <c r="N50" s="7"/>
      <c r="O50" s="7"/>
      <c r="P50" s="7"/>
      <c r="Q50" s="7"/>
    </row>
    <row r="51" spans="1:17" x14ac:dyDescent="0.2">
      <c r="A51" s="15">
        <f>A50+1</f>
        <v>2</v>
      </c>
      <c r="B51" s="1">
        <v>3.8538890000000001</v>
      </c>
      <c r="C51" s="14">
        <v>1.7460640000000001</v>
      </c>
      <c r="E51" s="15">
        <f>E50+1</f>
        <v>2</v>
      </c>
      <c r="F51" s="1">
        <v>2.135548</v>
      </c>
      <c r="G51" s="14">
        <v>2.1905519999999998</v>
      </c>
      <c r="H51" s="7"/>
      <c r="I51" s="7"/>
      <c r="J51" s="7"/>
      <c r="K51" s="7"/>
      <c r="L51" s="7"/>
      <c r="M51" s="7"/>
      <c r="N51" s="7"/>
      <c r="O51" s="7"/>
      <c r="P51" s="7"/>
      <c r="Q51" s="7"/>
    </row>
    <row r="52" spans="1:17" x14ac:dyDescent="0.2">
      <c r="A52" s="15">
        <f t="shared" ref="A52:A59" si="2">A51+1</f>
        <v>3</v>
      </c>
      <c r="B52" s="1">
        <v>2.3834360000000001</v>
      </c>
      <c r="C52" s="14">
        <v>1.923478</v>
      </c>
      <c r="E52" s="15">
        <f t="shared" ref="E52:E58" si="3">E51+1</f>
        <v>3</v>
      </c>
      <c r="F52" s="1">
        <v>3.14751</v>
      </c>
      <c r="G52" s="14">
        <v>2.2880240000000001</v>
      </c>
      <c r="H52" s="7"/>
      <c r="I52" s="7"/>
      <c r="J52" s="7"/>
      <c r="K52" s="7"/>
      <c r="L52" s="7"/>
      <c r="M52" s="7"/>
      <c r="N52" s="7"/>
      <c r="O52" s="7"/>
      <c r="P52" s="7"/>
      <c r="Q52" s="7"/>
    </row>
    <row r="53" spans="1:17" x14ac:dyDescent="0.2">
      <c r="A53" s="15">
        <f t="shared" si="2"/>
        <v>4</v>
      </c>
      <c r="B53" s="1">
        <v>2.4840429999999998</v>
      </c>
      <c r="C53" s="14">
        <v>1.5948560000000001</v>
      </c>
      <c r="E53" s="15">
        <f t="shared" si="3"/>
        <v>4</v>
      </c>
      <c r="F53" s="1">
        <v>2.5081440000000002</v>
      </c>
      <c r="G53" s="14">
        <v>2.1815869999999999</v>
      </c>
      <c r="H53" s="7"/>
      <c r="I53" s="7"/>
      <c r="J53" s="7"/>
      <c r="K53" s="7"/>
      <c r="L53" s="7"/>
      <c r="M53" s="7"/>
      <c r="N53" s="7"/>
      <c r="O53" s="7"/>
      <c r="P53" s="7"/>
      <c r="Q53" s="7"/>
    </row>
    <row r="54" spans="1:17" x14ac:dyDescent="0.2">
      <c r="A54" s="15">
        <f t="shared" si="2"/>
        <v>5</v>
      </c>
      <c r="B54" s="1">
        <v>1.9271799999999999</v>
      </c>
      <c r="C54" s="14">
        <v>1.6666559999999999</v>
      </c>
      <c r="E54" s="15">
        <f t="shared" si="3"/>
        <v>5</v>
      </c>
      <c r="F54" s="1">
        <v>2.143653</v>
      </c>
      <c r="G54" s="14">
        <v>1.9807060000000001</v>
      </c>
      <c r="H54" s="7"/>
      <c r="I54" s="7"/>
      <c r="J54" s="7"/>
      <c r="K54" s="7"/>
      <c r="L54" s="7"/>
      <c r="M54" s="7"/>
      <c r="N54" s="7"/>
      <c r="O54" s="7"/>
      <c r="P54" s="7"/>
      <c r="Q54" s="7"/>
    </row>
    <row r="55" spans="1:17" x14ac:dyDescent="0.2">
      <c r="A55" s="15">
        <f t="shared" si="2"/>
        <v>6</v>
      </c>
      <c r="B55" s="1">
        <v>2.5851069999999998</v>
      </c>
      <c r="C55" s="14">
        <v>1.948197</v>
      </c>
      <c r="E55" s="15">
        <f t="shared" si="3"/>
        <v>6</v>
      </c>
      <c r="F55" s="1">
        <v>2.7043240000000002</v>
      </c>
      <c r="G55" s="14">
        <v>2.1855340000000001</v>
      </c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 x14ac:dyDescent="0.2">
      <c r="A56" s="15">
        <f t="shared" si="2"/>
        <v>7</v>
      </c>
      <c r="B56" s="1">
        <v>3.5395979999999998</v>
      </c>
      <c r="C56" s="14">
        <v>1.303485</v>
      </c>
      <c r="E56" s="15">
        <f t="shared" si="3"/>
        <v>7</v>
      </c>
      <c r="F56" s="1">
        <v>2.5916190000000001</v>
      </c>
      <c r="G56" s="14">
        <v>1.61758</v>
      </c>
      <c r="H56" s="7"/>
      <c r="I56" s="7"/>
      <c r="J56" s="7"/>
      <c r="K56" s="7"/>
      <c r="L56" s="7"/>
      <c r="M56" s="7"/>
      <c r="N56" s="7"/>
      <c r="O56" s="7"/>
      <c r="P56" s="7"/>
      <c r="Q56" s="7"/>
    </row>
    <row r="57" spans="1:17" x14ac:dyDescent="0.2">
      <c r="A57" s="15">
        <f t="shared" si="2"/>
        <v>8</v>
      </c>
      <c r="B57" s="1">
        <v>2.4843150000000001</v>
      </c>
      <c r="C57" s="14">
        <v>1.3950389999999999</v>
      </c>
      <c r="E57" s="15">
        <f t="shared" si="3"/>
        <v>8</v>
      </c>
      <c r="F57" s="1">
        <v>2.5601479999999999</v>
      </c>
      <c r="G57" s="14">
        <v>1.6800079999999999</v>
      </c>
      <c r="H57" s="7"/>
      <c r="I57" s="7"/>
      <c r="J57" s="7"/>
      <c r="K57" s="7"/>
      <c r="L57" s="7"/>
      <c r="M57" s="7"/>
      <c r="N57" s="7"/>
      <c r="O57" s="7"/>
      <c r="P57" s="7"/>
      <c r="Q57" s="7"/>
    </row>
    <row r="58" spans="1:17" x14ac:dyDescent="0.2">
      <c r="A58" s="15">
        <f t="shared" si="2"/>
        <v>9</v>
      </c>
      <c r="B58" s="1">
        <v>2.6267209999999999</v>
      </c>
      <c r="C58" s="14"/>
      <c r="E58" s="15">
        <f t="shared" si="3"/>
        <v>9</v>
      </c>
      <c r="F58" s="1">
        <v>2.3208000000000002</v>
      </c>
      <c r="G58" s="14"/>
      <c r="H58" s="7"/>
      <c r="I58" s="7"/>
      <c r="J58" s="7"/>
      <c r="K58" s="7"/>
      <c r="L58" s="7"/>
      <c r="M58" s="7"/>
      <c r="N58" s="7"/>
      <c r="O58" s="7"/>
      <c r="P58" s="7"/>
      <c r="Q58" s="7"/>
    </row>
    <row r="59" spans="1:17" x14ac:dyDescent="0.2">
      <c r="A59" s="15">
        <f t="shared" si="2"/>
        <v>10</v>
      </c>
      <c r="B59" s="1">
        <v>2.0326610000000001</v>
      </c>
      <c r="C59" s="14"/>
      <c r="E59" s="15" t="s">
        <v>53</v>
      </c>
      <c r="F59" s="1">
        <f>AVERAGE(F50:F58)</f>
        <v>2.4392901111111112</v>
      </c>
      <c r="G59" s="14">
        <f>AVERAGE(G50:G58)</f>
        <v>2.0411001250000003</v>
      </c>
      <c r="H59" s="7"/>
      <c r="I59" s="7"/>
      <c r="J59" s="7"/>
      <c r="K59" s="7"/>
      <c r="L59" s="7"/>
      <c r="M59" s="7"/>
      <c r="N59" s="7"/>
      <c r="O59" s="7"/>
      <c r="P59" s="7"/>
      <c r="Q59" s="7"/>
    </row>
    <row r="60" spans="1:17" x14ac:dyDescent="0.2">
      <c r="A60" s="15" t="s">
        <v>53</v>
      </c>
      <c r="B60" s="1">
        <f>AVERAGE(B50:B59)</f>
        <v>2.6799485999999999</v>
      </c>
      <c r="C60" s="14">
        <f>AVERAGE(C50:C59)</f>
        <v>1.7003525000000002</v>
      </c>
      <c r="E60" s="15" t="s">
        <v>66</v>
      </c>
      <c r="F60" s="1">
        <f>_xlfn.STDEV.S(F50:F58)</f>
        <v>0.38160634041098085</v>
      </c>
      <c r="G60" s="14">
        <f>_xlfn.STDEV.S(G50:G58)</f>
        <v>0.25749068271766595</v>
      </c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7" x14ac:dyDescent="0.2">
      <c r="A61" s="15" t="s">
        <v>66</v>
      </c>
      <c r="B61" s="1">
        <f>_xlfn.STDEV.S(B50:B59)</f>
        <v>0.60738199115204328</v>
      </c>
      <c r="C61" s="14">
        <f>_xlfn.STDEV.S(C50:C59)</f>
        <v>0.26232797279686731</v>
      </c>
      <c r="E61" s="136"/>
      <c r="F61" s="124"/>
      <c r="G61" s="142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x14ac:dyDescent="0.2">
      <c r="A62" s="136"/>
      <c r="B62" s="124"/>
      <c r="C62" s="142"/>
      <c r="E62" s="141"/>
      <c r="F62" s="126"/>
      <c r="G62" s="135"/>
    </row>
    <row r="63" spans="1:17" x14ac:dyDescent="0.2">
      <c r="A63" s="141"/>
      <c r="B63" s="126"/>
      <c r="C63" s="135"/>
      <c r="E63" s="141"/>
      <c r="F63" s="126"/>
      <c r="G63" s="135"/>
    </row>
    <row r="64" spans="1:17" x14ac:dyDescent="0.2">
      <c r="A64" s="141"/>
      <c r="B64" s="126"/>
      <c r="C64" s="135"/>
      <c r="E64" s="141"/>
      <c r="F64" s="126"/>
      <c r="G64" s="135"/>
    </row>
    <row r="65" spans="1:13" x14ac:dyDescent="0.2">
      <c r="A65" s="137"/>
      <c r="B65" s="127"/>
      <c r="C65" s="151"/>
      <c r="E65" s="137"/>
      <c r="F65" s="127"/>
      <c r="G65" s="151"/>
    </row>
    <row r="66" spans="1:13" x14ac:dyDescent="0.2">
      <c r="A66" s="121" t="s">
        <v>84</v>
      </c>
      <c r="B66" s="122"/>
      <c r="C66" s="123"/>
      <c r="E66" s="121" t="s">
        <v>84</v>
      </c>
      <c r="F66" s="122"/>
      <c r="G66" s="123"/>
    </row>
    <row r="67" spans="1:13" x14ac:dyDescent="0.2">
      <c r="A67" s="20"/>
      <c r="B67" s="3"/>
      <c r="C67" s="14"/>
      <c r="E67" s="20"/>
      <c r="F67" s="3"/>
      <c r="G67" s="14"/>
    </row>
    <row r="68" spans="1:13" x14ac:dyDescent="0.2">
      <c r="A68" s="20" t="s">
        <v>45</v>
      </c>
      <c r="B68" s="3" t="s">
        <v>68</v>
      </c>
      <c r="C68" s="14"/>
      <c r="E68" s="20" t="s">
        <v>45</v>
      </c>
      <c r="F68" s="3" t="s">
        <v>68</v>
      </c>
      <c r="G68" s="14"/>
    </row>
    <row r="69" spans="1:13" x14ac:dyDescent="0.2">
      <c r="A69" s="20" t="s">
        <v>46</v>
      </c>
      <c r="B69" s="3" t="s">
        <v>47</v>
      </c>
      <c r="C69" s="14"/>
      <c r="E69" s="20" t="s">
        <v>46</v>
      </c>
      <c r="F69" s="3" t="s">
        <v>47</v>
      </c>
      <c r="G69" s="14"/>
    </row>
    <row r="70" spans="1:13" x14ac:dyDescent="0.2">
      <c r="A70" s="20" t="s">
        <v>48</v>
      </c>
      <c r="B70" s="3" t="s">
        <v>69</v>
      </c>
      <c r="C70" s="14"/>
      <c r="E70" s="20" t="s">
        <v>48</v>
      </c>
      <c r="F70" s="3" t="s">
        <v>69</v>
      </c>
      <c r="G70" s="14"/>
    </row>
    <row r="71" spans="1:13" x14ac:dyDescent="0.2">
      <c r="A71" s="20"/>
      <c r="B71" s="3"/>
      <c r="C71" s="14"/>
      <c r="E71" s="20"/>
      <c r="F71" s="3"/>
      <c r="G71" s="14"/>
    </row>
    <row r="72" spans="1:13" x14ac:dyDescent="0.2">
      <c r="A72" s="20" t="s">
        <v>70</v>
      </c>
      <c r="B72" s="3"/>
      <c r="C72" s="14"/>
      <c r="E72" s="20" t="s">
        <v>70</v>
      </c>
      <c r="F72" s="3"/>
      <c r="G72" s="14"/>
    </row>
    <row r="73" spans="1:13" x14ac:dyDescent="0.2">
      <c r="A73" s="20" t="s">
        <v>9</v>
      </c>
      <c r="B73" s="3">
        <v>3.4299999999999997E-2</v>
      </c>
      <c r="C73" s="14"/>
      <c r="E73" s="20" t="s">
        <v>9</v>
      </c>
      <c r="F73" s="3">
        <v>5.9200000000000003E-2</v>
      </c>
      <c r="G73" s="14"/>
    </row>
    <row r="74" spans="1:13" x14ac:dyDescent="0.2">
      <c r="A74" s="20" t="s">
        <v>71</v>
      </c>
      <c r="B74" s="3" t="s">
        <v>72</v>
      </c>
      <c r="C74" s="14"/>
      <c r="E74" s="20" t="s">
        <v>71</v>
      </c>
      <c r="F74" s="3" t="s">
        <v>72</v>
      </c>
      <c r="G74" s="14"/>
      <c r="J74" s="13"/>
      <c r="K74" s="13"/>
      <c r="L74" s="13"/>
      <c r="M74" s="13"/>
    </row>
    <row r="75" spans="1:13" x14ac:dyDescent="0.2">
      <c r="A75" s="20" t="s">
        <v>10</v>
      </c>
      <c r="B75" s="3" t="s">
        <v>34</v>
      </c>
      <c r="C75" s="14"/>
      <c r="E75" s="20" t="s">
        <v>10</v>
      </c>
      <c r="F75" s="3" t="s">
        <v>15</v>
      </c>
      <c r="G75" s="14"/>
      <c r="J75" s="13"/>
      <c r="K75" s="13"/>
      <c r="L75" s="13"/>
      <c r="M75" s="13"/>
    </row>
    <row r="76" spans="1:13" x14ac:dyDescent="0.2">
      <c r="A76" s="20" t="s">
        <v>49</v>
      </c>
      <c r="B76" s="3" t="s">
        <v>5</v>
      </c>
      <c r="C76" s="14"/>
      <c r="E76" s="20" t="s">
        <v>49</v>
      </c>
      <c r="F76" s="3" t="s">
        <v>16</v>
      </c>
      <c r="G76" s="14"/>
      <c r="J76" s="13"/>
      <c r="K76" s="13"/>
      <c r="L76" s="13"/>
      <c r="M76" s="13"/>
    </row>
    <row r="77" spans="1:13" x14ac:dyDescent="0.2">
      <c r="A77" s="20" t="s">
        <v>50</v>
      </c>
      <c r="B77" s="3" t="s">
        <v>51</v>
      </c>
      <c r="C77" s="14"/>
      <c r="E77" s="20" t="s">
        <v>50</v>
      </c>
      <c r="F77" s="3" t="s">
        <v>51</v>
      </c>
      <c r="G77" s="14"/>
      <c r="J77" s="13"/>
      <c r="K77" s="13"/>
      <c r="L77" s="13"/>
      <c r="M77" s="13"/>
    </row>
    <row r="78" spans="1:13" x14ac:dyDescent="0.2">
      <c r="A78" s="20" t="s">
        <v>73</v>
      </c>
      <c r="B78" s="3" t="s">
        <v>74</v>
      </c>
      <c r="C78" s="14"/>
      <c r="E78" s="20" t="s">
        <v>73</v>
      </c>
      <c r="F78" s="3" t="s">
        <v>85</v>
      </c>
      <c r="G78" s="14"/>
      <c r="J78" s="13"/>
      <c r="K78" s="13"/>
      <c r="L78" s="13"/>
      <c r="M78" s="13"/>
    </row>
    <row r="79" spans="1:13" x14ac:dyDescent="0.2">
      <c r="A79" s="20" t="s">
        <v>75</v>
      </c>
      <c r="B79" s="3">
        <v>16</v>
      </c>
      <c r="C79" s="14"/>
      <c r="E79" s="20" t="s">
        <v>75</v>
      </c>
      <c r="F79" s="3">
        <v>16</v>
      </c>
      <c r="G79" s="14"/>
      <c r="J79" s="13"/>
      <c r="K79" s="13"/>
      <c r="L79" s="13"/>
      <c r="M79" s="13"/>
    </row>
    <row r="80" spans="1:13" x14ac:dyDescent="0.2">
      <c r="A80" s="20"/>
      <c r="B80" s="3"/>
      <c r="C80" s="14"/>
      <c r="E80" s="20"/>
      <c r="F80" s="3"/>
      <c r="G80" s="14"/>
      <c r="J80" s="13"/>
      <c r="K80" s="13"/>
      <c r="L80" s="13"/>
      <c r="M80" s="13"/>
    </row>
    <row r="81" spans="1:13" x14ac:dyDescent="0.2">
      <c r="A81" s="20" t="s">
        <v>76</v>
      </c>
      <c r="B81" s="3"/>
      <c r="C81" s="14"/>
      <c r="E81" s="20" t="s">
        <v>76</v>
      </c>
      <c r="F81" s="3"/>
      <c r="G81" s="14"/>
      <c r="J81" s="13"/>
      <c r="K81" s="13"/>
      <c r="L81" s="13"/>
      <c r="M81" s="13"/>
    </row>
    <row r="82" spans="1:13" x14ac:dyDescent="0.2">
      <c r="A82" s="20" t="s">
        <v>77</v>
      </c>
      <c r="B82" s="3" t="s">
        <v>78</v>
      </c>
      <c r="C82" s="14"/>
      <c r="E82" s="20" t="s">
        <v>77</v>
      </c>
      <c r="F82" s="3" t="s">
        <v>86</v>
      </c>
      <c r="G82" s="14"/>
      <c r="J82" s="13"/>
      <c r="K82" s="13"/>
      <c r="L82" s="13"/>
      <c r="M82" s="13"/>
    </row>
    <row r="83" spans="1:13" x14ac:dyDescent="0.2">
      <c r="A83" s="20" t="s">
        <v>79</v>
      </c>
      <c r="B83" s="3" t="s">
        <v>80</v>
      </c>
      <c r="C83" s="14"/>
      <c r="E83" s="20" t="s">
        <v>79</v>
      </c>
      <c r="F83" s="3" t="s">
        <v>87</v>
      </c>
      <c r="G83" s="14"/>
      <c r="J83" s="13"/>
      <c r="K83" s="13"/>
      <c r="L83" s="13"/>
      <c r="M83" s="13"/>
    </row>
    <row r="84" spans="1:13" x14ac:dyDescent="0.2">
      <c r="A84" s="20" t="s">
        <v>81</v>
      </c>
      <c r="B84" s="3">
        <v>-0.29859999999999998</v>
      </c>
      <c r="C84" s="14"/>
      <c r="E84" s="20" t="s">
        <v>81</v>
      </c>
      <c r="F84" s="3">
        <v>-0.3246</v>
      </c>
      <c r="G84" s="14"/>
      <c r="J84" s="13"/>
      <c r="K84" s="13"/>
      <c r="L84" s="13"/>
      <c r="M84" s="13"/>
    </row>
    <row r="85" spans="1:13" ht="16" thickBot="1" x14ac:dyDescent="0.25">
      <c r="A85" s="21" t="s">
        <v>82</v>
      </c>
      <c r="B85" s="22">
        <v>-0.34079999999999999</v>
      </c>
      <c r="C85" s="34"/>
      <c r="E85" s="21" t="s">
        <v>82</v>
      </c>
      <c r="F85" s="22">
        <v>-0.37659999999999999</v>
      </c>
      <c r="G85" s="34"/>
      <c r="J85" s="13"/>
      <c r="K85" s="13"/>
      <c r="L85" s="13"/>
      <c r="M85" s="13"/>
    </row>
    <row r="86" spans="1:13" x14ac:dyDescent="0.2">
      <c r="J86" s="13"/>
      <c r="K86" s="13"/>
      <c r="L86" s="13"/>
      <c r="M86" s="13"/>
    </row>
    <row r="87" spans="1:13" ht="16" thickBot="1" x14ac:dyDescent="0.25">
      <c r="J87" s="13"/>
      <c r="K87" s="13"/>
      <c r="L87" s="13"/>
      <c r="M87" s="13"/>
    </row>
    <row r="88" spans="1:13" x14ac:dyDescent="0.2">
      <c r="A88" s="33" t="s">
        <v>1</v>
      </c>
      <c r="B88" s="129" t="s">
        <v>88</v>
      </c>
      <c r="C88" s="130"/>
      <c r="E88" s="33" t="s">
        <v>2</v>
      </c>
      <c r="F88" s="129" t="s">
        <v>83</v>
      </c>
      <c r="G88" s="130"/>
      <c r="J88" s="13"/>
      <c r="K88" s="13"/>
      <c r="L88" s="13"/>
      <c r="M88" s="13"/>
    </row>
    <row r="89" spans="1:13" x14ac:dyDescent="0.2">
      <c r="A89" s="16" t="s">
        <v>43</v>
      </c>
      <c r="B89" s="1" t="s">
        <v>67</v>
      </c>
      <c r="C89" s="14" t="s">
        <v>64</v>
      </c>
      <c r="E89" s="16" t="s">
        <v>43</v>
      </c>
      <c r="F89" s="1" t="s">
        <v>67</v>
      </c>
      <c r="G89" s="14" t="s">
        <v>64</v>
      </c>
      <c r="J89" s="13"/>
      <c r="K89" s="13"/>
      <c r="L89" s="13"/>
      <c r="M89" s="13"/>
    </row>
    <row r="90" spans="1:13" x14ac:dyDescent="0.2">
      <c r="A90" s="15">
        <v>1</v>
      </c>
      <c r="B90" s="1">
        <v>3.3986550000000002</v>
      </c>
      <c r="C90" s="14">
        <v>5.3590590000000002</v>
      </c>
      <c r="E90" s="15">
        <v>1</v>
      </c>
      <c r="F90" s="1">
        <v>5.2236409999999998</v>
      </c>
      <c r="G90" s="14">
        <v>6.5929000000000002</v>
      </c>
      <c r="J90" s="13"/>
      <c r="K90" s="13"/>
      <c r="L90" s="13"/>
      <c r="M90" s="13"/>
    </row>
    <row r="91" spans="1:13" x14ac:dyDescent="0.2">
      <c r="A91" s="15">
        <f>A90+1</f>
        <v>2</v>
      </c>
      <c r="B91" s="1">
        <v>4.4155239999999996</v>
      </c>
      <c r="C91" s="14">
        <v>4.358136</v>
      </c>
      <c r="E91" s="15">
        <f>E90+1</f>
        <v>2</v>
      </c>
      <c r="F91" s="1">
        <v>8.4094809999999995</v>
      </c>
      <c r="G91" s="14">
        <v>4.7725</v>
      </c>
      <c r="J91" s="13"/>
      <c r="K91" s="13"/>
      <c r="L91" s="13"/>
      <c r="M91" s="13"/>
    </row>
    <row r="92" spans="1:13" x14ac:dyDescent="0.2">
      <c r="A92" s="15">
        <f t="shared" ref="A92:A99" si="4">A91+1</f>
        <v>3</v>
      </c>
      <c r="B92" s="1">
        <v>5.504867</v>
      </c>
      <c r="C92" s="14">
        <v>4.6791210000000003</v>
      </c>
      <c r="E92" s="15">
        <f t="shared" ref="E92:E98" si="5">E91+1</f>
        <v>3</v>
      </c>
      <c r="F92" s="1">
        <v>6.412833</v>
      </c>
      <c r="G92" s="14">
        <v>7.3092750000000004</v>
      </c>
      <c r="J92" s="13"/>
      <c r="K92" s="13"/>
      <c r="L92" s="13"/>
      <c r="M92" s="13"/>
    </row>
    <row r="93" spans="1:13" x14ac:dyDescent="0.2">
      <c r="A93" s="15">
        <f t="shared" si="4"/>
        <v>4</v>
      </c>
      <c r="B93" s="1">
        <v>5.0180579999999999</v>
      </c>
      <c r="C93" s="14">
        <v>4.2012749999999999</v>
      </c>
      <c r="E93" s="15">
        <f t="shared" si="5"/>
        <v>4</v>
      </c>
      <c r="F93" s="1">
        <v>5.2368240000000004</v>
      </c>
      <c r="G93" s="14">
        <v>4.8358730000000003</v>
      </c>
      <c r="J93" s="13"/>
      <c r="K93" s="13"/>
      <c r="L93" s="13"/>
      <c r="M93" s="13"/>
    </row>
    <row r="94" spans="1:13" x14ac:dyDescent="0.2">
      <c r="A94" s="15">
        <f t="shared" si="4"/>
        <v>5</v>
      </c>
      <c r="B94" s="1">
        <v>4.5495479999999997</v>
      </c>
      <c r="C94" s="14">
        <v>4.6165770000000004</v>
      </c>
      <c r="E94" s="15">
        <f t="shared" si="5"/>
        <v>5</v>
      </c>
      <c r="F94" s="1">
        <v>4.2990180000000002</v>
      </c>
      <c r="G94" s="14">
        <v>8.0590360000000008</v>
      </c>
      <c r="J94" s="13"/>
      <c r="K94" s="13"/>
      <c r="L94" s="13"/>
      <c r="M94" s="13"/>
    </row>
    <row r="95" spans="1:13" x14ac:dyDescent="0.2">
      <c r="A95" s="15">
        <f t="shared" si="4"/>
        <v>6</v>
      </c>
      <c r="B95" s="1">
        <v>5.4783749999999998</v>
      </c>
      <c r="C95" s="14">
        <v>4.9048230000000004</v>
      </c>
      <c r="E95" s="15">
        <f t="shared" si="5"/>
        <v>6</v>
      </c>
      <c r="F95" s="1">
        <v>4.7393099999999997</v>
      </c>
      <c r="G95" s="14">
        <v>6.6427969999999998</v>
      </c>
    </row>
    <row r="96" spans="1:13" x14ac:dyDescent="0.2">
      <c r="A96" s="15">
        <f t="shared" si="4"/>
        <v>7</v>
      </c>
      <c r="B96" s="1">
        <v>5.3777160000000004</v>
      </c>
      <c r="C96" s="14">
        <v>3.7724190000000002</v>
      </c>
      <c r="E96" s="15">
        <f t="shared" si="5"/>
        <v>7</v>
      </c>
      <c r="F96" s="1">
        <v>7.134125</v>
      </c>
      <c r="G96" s="14">
        <v>7.9288049999999997</v>
      </c>
    </row>
    <row r="97" spans="1:11" x14ac:dyDescent="0.2">
      <c r="A97" s="15">
        <f t="shared" si="4"/>
        <v>8</v>
      </c>
      <c r="B97" s="1">
        <v>4.2080510000000002</v>
      </c>
      <c r="C97" s="14">
        <v>3.4318949999999999</v>
      </c>
      <c r="E97" s="15">
        <f t="shared" si="5"/>
        <v>8</v>
      </c>
      <c r="F97" s="1">
        <v>6.3228309999999999</v>
      </c>
      <c r="G97" s="14">
        <v>6.7527189999999999</v>
      </c>
    </row>
    <row r="98" spans="1:11" x14ac:dyDescent="0.2">
      <c r="A98" s="15">
        <f t="shared" si="4"/>
        <v>9</v>
      </c>
      <c r="B98" s="1">
        <v>5.1060429999999997</v>
      </c>
      <c r="C98" s="14"/>
      <c r="E98" s="15">
        <f t="shared" si="5"/>
        <v>9</v>
      </c>
      <c r="F98" s="1">
        <v>5.8153030000000001</v>
      </c>
      <c r="G98" s="14"/>
    </row>
    <row r="99" spans="1:11" x14ac:dyDescent="0.2">
      <c r="A99" s="15">
        <f t="shared" si="4"/>
        <v>10</v>
      </c>
      <c r="B99" s="1">
        <v>4.8026600000000004</v>
      </c>
      <c r="C99" s="14"/>
      <c r="E99" s="15" t="s">
        <v>53</v>
      </c>
      <c r="F99" s="1">
        <f>AVERAGE(F90:F98)</f>
        <v>5.9548184444444443</v>
      </c>
      <c r="G99" s="14">
        <f>AVERAGE(G90:G98)</f>
        <v>6.6117381249999996</v>
      </c>
    </row>
    <row r="100" spans="1:11" x14ac:dyDescent="0.2">
      <c r="A100" s="15" t="s">
        <v>53</v>
      </c>
      <c r="B100" s="1">
        <f>AVERAGE(B90:B99)</f>
        <v>4.7859496999999998</v>
      </c>
      <c r="C100" s="14">
        <f>AVERAGE(C90:C99)</f>
        <v>4.4154131249999997</v>
      </c>
      <c r="E100" s="15" t="s">
        <v>66</v>
      </c>
      <c r="F100" s="1">
        <f>_xlfn.STDEV.S(F90:F98)</f>
        <v>1.2772078782868628</v>
      </c>
      <c r="G100" s="14">
        <f>_xlfn.STDEV.S(G90:G98)</f>
        <v>1.2463422450524702</v>
      </c>
    </row>
    <row r="101" spans="1:11" x14ac:dyDescent="0.2">
      <c r="A101" s="15" t="s">
        <v>66</v>
      </c>
      <c r="B101" s="1">
        <f>_xlfn.STDEV.S(B90:B99)</f>
        <v>0.66288510039977067</v>
      </c>
      <c r="C101" s="14">
        <f>_xlfn.STDEV.S(C90:C99)</f>
        <v>0.61758555956805505</v>
      </c>
      <c r="E101" s="136"/>
      <c r="F101" s="124"/>
      <c r="G101" s="142"/>
    </row>
    <row r="102" spans="1:11" x14ac:dyDescent="0.2">
      <c r="A102" s="136"/>
      <c r="B102" s="124"/>
      <c r="C102" s="142"/>
      <c r="E102" s="141"/>
      <c r="F102" s="126"/>
      <c r="G102" s="135"/>
    </row>
    <row r="103" spans="1:11" x14ac:dyDescent="0.2">
      <c r="A103" s="141"/>
      <c r="B103" s="126"/>
      <c r="C103" s="135"/>
      <c r="E103" s="137"/>
      <c r="F103" s="127"/>
      <c r="G103" s="151"/>
      <c r="I103" s="13"/>
      <c r="J103" s="13"/>
      <c r="K103" s="13"/>
    </row>
    <row r="104" spans="1:11" x14ac:dyDescent="0.2">
      <c r="A104" s="121" t="s">
        <v>84</v>
      </c>
      <c r="B104" s="122"/>
      <c r="C104" s="123"/>
      <c r="E104" s="140" t="s">
        <v>84</v>
      </c>
      <c r="F104" s="120"/>
      <c r="G104" s="152"/>
      <c r="I104" s="13"/>
      <c r="J104" s="13"/>
      <c r="K104" s="13"/>
    </row>
    <row r="105" spans="1:11" x14ac:dyDescent="0.2">
      <c r="A105" s="15"/>
      <c r="B105" s="1"/>
      <c r="C105" s="35"/>
      <c r="E105" s="15"/>
      <c r="F105" s="1"/>
      <c r="G105" s="35"/>
      <c r="I105" s="13"/>
      <c r="J105" s="13"/>
      <c r="K105" s="13"/>
    </row>
    <row r="106" spans="1:11" x14ac:dyDescent="0.2">
      <c r="A106" s="15" t="s">
        <v>89</v>
      </c>
      <c r="B106" s="1" t="s">
        <v>90</v>
      </c>
      <c r="C106" s="35"/>
      <c r="E106" s="15" t="s">
        <v>89</v>
      </c>
      <c r="F106" s="1" t="s">
        <v>90</v>
      </c>
      <c r="G106" s="35"/>
      <c r="I106" s="13"/>
      <c r="J106" s="13"/>
      <c r="K106" s="13"/>
    </row>
    <row r="107" spans="1:11" x14ac:dyDescent="0.2">
      <c r="A107" s="15" t="s">
        <v>46</v>
      </c>
      <c r="B107" s="1" t="s">
        <v>47</v>
      </c>
      <c r="C107" s="35"/>
      <c r="E107" s="15" t="s">
        <v>46</v>
      </c>
      <c r="F107" s="1" t="s">
        <v>47</v>
      </c>
      <c r="G107" s="35"/>
      <c r="I107" s="13"/>
      <c r="J107" s="13"/>
      <c r="K107" s="13"/>
    </row>
    <row r="108" spans="1:11" x14ac:dyDescent="0.2">
      <c r="A108" s="15" t="s">
        <v>91</v>
      </c>
      <c r="B108" s="1" t="s">
        <v>92</v>
      </c>
      <c r="C108" s="35"/>
      <c r="E108" s="15" t="s">
        <v>91</v>
      </c>
      <c r="F108" s="1" t="s">
        <v>92</v>
      </c>
      <c r="G108" s="35"/>
      <c r="I108" s="13"/>
      <c r="J108" s="13"/>
      <c r="K108" s="13"/>
    </row>
    <row r="109" spans="1:11" x14ac:dyDescent="0.2">
      <c r="A109" s="15"/>
      <c r="B109" s="1"/>
      <c r="C109" s="35"/>
      <c r="E109" s="15"/>
      <c r="F109" s="1"/>
      <c r="G109" s="35"/>
      <c r="I109" s="13"/>
      <c r="J109" s="13"/>
      <c r="K109" s="13"/>
    </row>
    <row r="110" spans="1:11" x14ac:dyDescent="0.2">
      <c r="A110" s="15" t="s">
        <v>70</v>
      </c>
      <c r="B110" s="1"/>
      <c r="C110" s="35"/>
      <c r="E110" s="15" t="s">
        <v>70</v>
      </c>
      <c r="F110" s="1"/>
      <c r="G110" s="35"/>
      <c r="I110" s="13"/>
      <c r="J110" s="13"/>
      <c r="K110" s="13"/>
    </row>
    <row r="111" spans="1:11" x14ac:dyDescent="0.2">
      <c r="A111" s="15" t="s">
        <v>9</v>
      </c>
      <c r="B111" s="1">
        <v>0.2031</v>
      </c>
      <c r="C111" s="35"/>
      <c r="E111" s="15" t="s">
        <v>9</v>
      </c>
      <c r="F111" s="1">
        <v>0.2359</v>
      </c>
      <c r="G111" s="35"/>
      <c r="I111" s="13"/>
      <c r="J111" s="13"/>
      <c r="K111" s="13"/>
    </row>
    <row r="112" spans="1:11" x14ac:dyDescent="0.2">
      <c r="A112" s="15" t="s">
        <v>71</v>
      </c>
      <c r="B112" s="1" t="s">
        <v>72</v>
      </c>
      <c r="C112" s="35"/>
      <c r="E112" s="15" t="s">
        <v>71</v>
      </c>
      <c r="F112" s="1" t="s">
        <v>72</v>
      </c>
      <c r="G112" s="35"/>
      <c r="I112" s="13"/>
      <c r="J112" s="13"/>
      <c r="K112" s="13"/>
    </row>
    <row r="113" spans="1:11" x14ac:dyDescent="0.2">
      <c r="A113" s="15" t="s">
        <v>10</v>
      </c>
      <c r="B113" s="1" t="s">
        <v>15</v>
      </c>
      <c r="C113" s="35"/>
      <c r="E113" s="15" t="s">
        <v>10</v>
      </c>
      <c r="F113" s="1" t="s">
        <v>15</v>
      </c>
      <c r="G113" s="35"/>
      <c r="I113" s="13"/>
      <c r="J113" s="13"/>
      <c r="K113" s="13"/>
    </row>
    <row r="114" spans="1:11" x14ac:dyDescent="0.2">
      <c r="A114" s="15" t="s">
        <v>49</v>
      </c>
      <c r="B114" s="1" t="s">
        <v>16</v>
      </c>
      <c r="C114" s="35"/>
      <c r="E114" s="15" t="s">
        <v>49</v>
      </c>
      <c r="F114" s="1" t="s">
        <v>16</v>
      </c>
      <c r="G114" s="35"/>
      <c r="I114" s="13"/>
      <c r="J114" s="13"/>
      <c r="K114" s="13"/>
    </row>
    <row r="115" spans="1:11" x14ac:dyDescent="0.2">
      <c r="A115" s="15" t="s">
        <v>50</v>
      </c>
      <c r="B115" s="1" t="s">
        <v>51</v>
      </c>
      <c r="C115" s="35"/>
      <c r="E115" s="15" t="s">
        <v>50</v>
      </c>
      <c r="F115" s="1" t="s">
        <v>51</v>
      </c>
      <c r="G115" s="35"/>
      <c r="I115" s="13"/>
      <c r="J115" s="13"/>
      <c r="K115" s="13"/>
    </row>
    <row r="116" spans="1:11" x14ac:dyDescent="0.2">
      <c r="A116" s="15" t="s">
        <v>93</v>
      </c>
      <c r="B116" s="1" t="s">
        <v>94</v>
      </c>
      <c r="C116" s="35"/>
      <c r="E116" s="15" t="s">
        <v>93</v>
      </c>
      <c r="F116" s="1" t="s">
        <v>99</v>
      </c>
      <c r="G116" s="35"/>
    </row>
    <row r="117" spans="1:11" x14ac:dyDescent="0.2">
      <c r="A117" s="15" t="s">
        <v>75</v>
      </c>
      <c r="B117" s="1">
        <v>25</v>
      </c>
      <c r="C117" s="35"/>
      <c r="E117" s="15" t="s">
        <v>75</v>
      </c>
      <c r="F117" s="1">
        <v>23</v>
      </c>
      <c r="G117" s="35"/>
    </row>
    <row r="118" spans="1:11" x14ac:dyDescent="0.2">
      <c r="A118" s="15"/>
      <c r="B118" s="1"/>
      <c r="C118" s="35"/>
      <c r="E118" s="15"/>
      <c r="F118" s="1"/>
      <c r="G118" s="35"/>
    </row>
    <row r="119" spans="1:11" x14ac:dyDescent="0.2">
      <c r="A119" s="15" t="s">
        <v>76</v>
      </c>
      <c r="B119" s="1"/>
      <c r="C119" s="35"/>
      <c r="E119" s="15" t="s">
        <v>76</v>
      </c>
      <c r="F119" s="1"/>
      <c r="G119" s="35"/>
    </row>
    <row r="120" spans="1:11" x14ac:dyDescent="0.2">
      <c r="A120" s="15" t="s">
        <v>95</v>
      </c>
      <c r="B120" s="1" t="s">
        <v>96</v>
      </c>
      <c r="C120" s="35"/>
      <c r="E120" s="15" t="s">
        <v>95</v>
      </c>
      <c r="F120" s="1" t="s">
        <v>100</v>
      </c>
      <c r="G120" s="35"/>
    </row>
    <row r="121" spans="1:11" x14ac:dyDescent="0.2">
      <c r="A121" s="15" t="s">
        <v>97</v>
      </c>
      <c r="B121" s="1" t="s">
        <v>98</v>
      </c>
      <c r="C121" s="35"/>
      <c r="E121" s="15" t="s">
        <v>97</v>
      </c>
      <c r="F121" s="1" t="s">
        <v>101</v>
      </c>
      <c r="G121" s="35"/>
    </row>
    <row r="122" spans="1:11" x14ac:dyDescent="0.2">
      <c r="A122" s="15" t="s">
        <v>81</v>
      </c>
      <c r="B122" s="1">
        <v>-0.42299999999999999</v>
      </c>
      <c r="C122" s="35"/>
      <c r="E122" s="15" t="s">
        <v>81</v>
      </c>
      <c r="F122" s="1">
        <v>0.88249999999999995</v>
      </c>
      <c r="G122" s="35"/>
    </row>
    <row r="123" spans="1:11" ht="16" thickBot="1" x14ac:dyDescent="0.25">
      <c r="A123" s="24" t="s">
        <v>82</v>
      </c>
      <c r="B123" s="18">
        <v>-0.43130000000000002</v>
      </c>
      <c r="C123" s="36"/>
      <c r="E123" s="24" t="s">
        <v>82</v>
      </c>
      <c r="F123" s="18">
        <v>0.81110000000000004</v>
      </c>
      <c r="G123" s="36"/>
    </row>
    <row r="124" spans="1:11" ht="16" thickBot="1" x14ac:dyDescent="0.25"/>
    <row r="125" spans="1:11" x14ac:dyDescent="0.2">
      <c r="A125" s="33" t="s">
        <v>1</v>
      </c>
      <c r="B125" s="129" t="s">
        <v>102</v>
      </c>
      <c r="C125" s="130"/>
      <c r="E125" s="33" t="s">
        <v>2</v>
      </c>
      <c r="F125" s="129" t="s">
        <v>83</v>
      </c>
      <c r="G125" s="130"/>
    </row>
    <row r="126" spans="1:11" x14ac:dyDescent="0.2">
      <c r="A126" s="16" t="s">
        <v>43</v>
      </c>
      <c r="B126" s="1" t="s">
        <v>67</v>
      </c>
      <c r="C126" s="14" t="s">
        <v>64</v>
      </c>
      <c r="E126" s="16" t="s">
        <v>43</v>
      </c>
      <c r="F126" s="1" t="s">
        <v>67</v>
      </c>
      <c r="G126" s="14" t="s">
        <v>64</v>
      </c>
    </row>
    <row r="127" spans="1:11" x14ac:dyDescent="0.2">
      <c r="A127" s="15">
        <v>1</v>
      </c>
      <c r="B127" s="1">
        <v>1.726701</v>
      </c>
      <c r="C127" s="14">
        <v>2.025045</v>
      </c>
      <c r="E127" s="15">
        <v>1</v>
      </c>
      <c r="F127" s="1">
        <v>2.2494589999999999</v>
      </c>
      <c r="G127" s="14">
        <v>2.125683</v>
      </c>
    </row>
    <row r="128" spans="1:11" x14ac:dyDescent="0.2">
      <c r="A128" s="15">
        <f>A127+1</f>
        <v>2</v>
      </c>
      <c r="B128" s="1">
        <v>1.641802</v>
      </c>
      <c r="C128" s="14">
        <v>1.7460640000000001</v>
      </c>
      <c r="E128" s="15">
        <f>E127+1</f>
        <v>2</v>
      </c>
      <c r="F128" s="1">
        <v>2.1913800000000001</v>
      </c>
      <c r="G128" s="14">
        <v>2.4044140000000001</v>
      </c>
    </row>
    <row r="129" spans="1:10" x14ac:dyDescent="0.2">
      <c r="A129" s="15">
        <f t="shared" ref="A129:A136" si="6">A128+1</f>
        <v>3</v>
      </c>
      <c r="B129" s="1">
        <v>1.944134</v>
      </c>
      <c r="C129" s="14">
        <v>1.923478</v>
      </c>
      <c r="E129" s="15">
        <f t="shared" ref="E129:E135" si="7">E128+1</f>
        <v>3</v>
      </c>
      <c r="F129" s="1">
        <v>2.0409700000000002</v>
      </c>
      <c r="G129" s="14">
        <v>1.921969</v>
      </c>
    </row>
    <row r="130" spans="1:10" x14ac:dyDescent="0.2">
      <c r="A130" s="15">
        <f t="shared" si="6"/>
        <v>4</v>
      </c>
      <c r="B130" s="1">
        <v>2.0130409999999999</v>
      </c>
      <c r="C130" s="37">
        <v>1.5948560000000001</v>
      </c>
      <c r="E130" s="15">
        <f t="shared" si="7"/>
        <v>4</v>
      </c>
      <c r="F130" s="1">
        <v>1.6158459999999999</v>
      </c>
      <c r="G130" s="14">
        <v>2.2077779999999998</v>
      </c>
    </row>
    <row r="131" spans="1:10" x14ac:dyDescent="0.2">
      <c r="A131" s="15">
        <f t="shared" si="6"/>
        <v>5</v>
      </c>
      <c r="B131" s="9">
        <v>1.601334</v>
      </c>
      <c r="C131" s="14">
        <v>1.6666559999999999</v>
      </c>
      <c r="E131" s="15">
        <f t="shared" si="7"/>
        <v>5</v>
      </c>
      <c r="F131" s="1">
        <v>2.2026569999999999</v>
      </c>
      <c r="G131" s="14">
        <v>2.231144</v>
      </c>
    </row>
    <row r="132" spans="1:10" x14ac:dyDescent="0.2">
      <c r="A132" s="15">
        <f t="shared" si="6"/>
        <v>6</v>
      </c>
      <c r="B132" s="9">
        <v>2.3091849999999998</v>
      </c>
      <c r="C132" s="14">
        <v>1.948197</v>
      </c>
      <c r="E132" s="15">
        <f t="shared" si="7"/>
        <v>6</v>
      </c>
      <c r="F132" s="1">
        <v>2.7596859999999999</v>
      </c>
      <c r="G132" s="14">
        <v>2.301364</v>
      </c>
    </row>
    <row r="133" spans="1:10" x14ac:dyDescent="0.2">
      <c r="A133" s="15">
        <f t="shared" si="6"/>
        <v>7</v>
      </c>
      <c r="B133" s="9">
        <v>1.6476139999999999</v>
      </c>
      <c r="C133" s="14">
        <v>1.303485</v>
      </c>
      <c r="E133" s="15">
        <f t="shared" si="7"/>
        <v>7</v>
      </c>
      <c r="F133" s="1">
        <v>2.2997999999999998</v>
      </c>
      <c r="G133" s="14">
        <v>2.198725</v>
      </c>
    </row>
    <row r="134" spans="1:10" x14ac:dyDescent="0.2">
      <c r="A134" s="15">
        <f t="shared" si="6"/>
        <v>8</v>
      </c>
      <c r="B134" s="9">
        <v>1.970261</v>
      </c>
      <c r="C134" s="14">
        <v>1.3950389999999999</v>
      </c>
      <c r="E134" s="15">
        <f t="shared" si="7"/>
        <v>8</v>
      </c>
      <c r="F134" s="1">
        <v>2.1394060000000001</v>
      </c>
      <c r="G134" s="14">
        <v>2.2108989999999999</v>
      </c>
    </row>
    <row r="135" spans="1:10" x14ac:dyDescent="0.2">
      <c r="A135" s="15">
        <f t="shared" si="6"/>
        <v>9</v>
      </c>
      <c r="B135" s="9">
        <v>1.851135</v>
      </c>
      <c r="C135" s="14"/>
      <c r="E135" s="15">
        <f t="shared" si="7"/>
        <v>9</v>
      </c>
      <c r="F135" s="1">
        <v>1.8439859999999999</v>
      </c>
      <c r="G135" s="14"/>
    </row>
    <row r="136" spans="1:10" x14ac:dyDescent="0.2">
      <c r="A136" s="15">
        <f t="shared" si="6"/>
        <v>10</v>
      </c>
      <c r="B136" s="1">
        <v>1.733722</v>
      </c>
      <c r="C136" s="38"/>
      <c r="E136" s="15" t="s">
        <v>53</v>
      </c>
      <c r="F136" s="1">
        <f>AVERAGE(F127:F135)</f>
        <v>2.1492433333333332</v>
      </c>
      <c r="G136" s="14">
        <f>AVERAGE(G127:G135)</f>
        <v>2.2002470000000001</v>
      </c>
    </row>
    <row r="137" spans="1:10" x14ac:dyDescent="0.2">
      <c r="A137" s="15" t="s">
        <v>53</v>
      </c>
      <c r="B137" s="1">
        <f>AVERAGE(B127:B136)</f>
        <v>1.8438928999999997</v>
      </c>
      <c r="C137" s="14">
        <f>AVERAGE(C127:C136)</f>
        <v>1.7003525000000002</v>
      </c>
      <c r="E137" s="15" t="s">
        <v>66</v>
      </c>
      <c r="F137" s="1">
        <f>_xlfn.STDEV.S(F127:F135)</f>
        <v>0.31612772341136058</v>
      </c>
      <c r="G137" s="14">
        <f>_xlfn.STDEV.S(G127:G135)</f>
        <v>0.13940402182966499</v>
      </c>
    </row>
    <row r="138" spans="1:10" x14ac:dyDescent="0.2">
      <c r="A138" s="15" t="s">
        <v>66</v>
      </c>
      <c r="B138" s="1">
        <f>_xlfn.STDEV.S(B127:B136)</f>
        <v>0.21991159030263488</v>
      </c>
      <c r="C138" s="14">
        <f>_xlfn.STDEV.S(C127:C136)</f>
        <v>0.26232797279686731</v>
      </c>
      <c r="E138" s="136"/>
      <c r="F138" s="124"/>
      <c r="G138" s="142"/>
    </row>
    <row r="139" spans="1:10" x14ac:dyDescent="0.2">
      <c r="A139" s="136"/>
      <c r="B139" s="124"/>
      <c r="C139" s="142"/>
      <c r="E139" s="141"/>
      <c r="F139" s="126"/>
      <c r="G139" s="135"/>
    </row>
    <row r="140" spans="1:10" x14ac:dyDescent="0.2">
      <c r="A140" s="137"/>
      <c r="B140" s="127"/>
      <c r="C140" s="151"/>
      <c r="E140" s="141"/>
      <c r="F140" s="126"/>
      <c r="G140" s="135"/>
    </row>
    <row r="141" spans="1:10" x14ac:dyDescent="0.2">
      <c r="A141" s="121" t="s">
        <v>4</v>
      </c>
      <c r="B141" s="122"/>
      <c r="C141" s="123"/>
      <c r="E141" s="140" t="s">
        <v>4</v>
      </c>
      <c r="F141" s="120"/>
      <c r="G141" s="152"/>
    </row>
    <row r="142" spans="1:10" x14ac:dyDescent="0.2">
      <c r="A142" s="15"/>
      <c r="B142" s="1"/>
      <c r="C142" s="14"/>
      <c r="E142" s="15"/>
      <c r="F142" s="1"/>
      <c r="G142" s="14"/>
    </row>
    <row r="143" spans="1:10" x14ac:dyDescent="0.2">
      <c r="A143" s="15" t="s">
        <v>103</v>
      </c>
      <c r="B143" s="1" t="s">
        <v>104</v>
      </c>
      <c r="C143" s="14"/>
      <c r="E143" s="15" t="s">
        <v>103</v>
      </c>
      <c r="F143" s="1" t="s">
        <v>104</v>
      </c>
      <c r="G143" s="14"/>
    </row>
    <row r="144" spans="1:10" x14ac:dyDescent="0.2">
      <c r="A144" s="15" t="s">
        <v>46</v>
      </c>
      <c r="B144" s="1" t="s">
        <v>47</v>
      </c>
      <c r="C144" s="14"/>
      <c r="E144" s="15" t="s">
        <v>46</v>
      </c>
      <c r="F144" s="1" t="s">
        <v>47</v>
      </c>
      <c r="G144" s="14"/>
      <c r="I144" s="13"/>
      <c r="J144" s="13"/>
    </row>
    <row r="145" spans="1:10" x14ac:dyDescent="0.2">
      <c r="A145" s="15" t="s">
        <v>105</v>
      </c>
      <c r="B145" s="1" t="s">
        <v>106</v>
      </c>
      <c r="C145" s="14"/>
      <c r="E145" s="15" t="s">
        <v>105</v>
      </c>
      <c r="F145" s="1" t="s">
        <v>106</v>
      </c>
      <c r="G145" s="14"/>
      <c r="I145" s="13"/>
      <c r="J145" s="13"/>
    </row>
    <row r="146" spans="1:10" x14ac:dyDescent="0.2">
      <c r="A146" s="15"/>
      <c r="B146" s="1"/>
      <c r="C146" s="14"/>
      <c r="E146" s="15"/>
      <c r="F146" s="1"/>
      <c r="G146" s="14"/>
      <c r="I146" s="13"/>
      <c r="J146" s="13"/>
    </row>
    <row r="147" spans="1:10" x14ac:dyDescent="0.2">
      <c r="A147" s="15" t="s">
        <v>70</v>
      </c>
      <c r="B147" s="1"/>
      <c r="C147" s="14"/>
      <c r="E147" s="15" t="s">
        <v>70</v>
      </c>
      <c r="F147" s="1"/>
      <c r="G147" s="14"/>
      <c r="I147" s="13"/>
      <c r="J147" s="13"/>
    </row>
    <row r="148" spans="1:10" x14ac:dyDescent="0.2">
      <c r="A148" s="15" t="s">
        <v>9</v>
      </c>
      <c r="B148" s="1">
        <v>0.40820000000000001</v>
      </c>
      <c r="C148" s="14"/>
      <c r="E148" s="15" t="s">
        <v>9</v>
      </c>
      <c r="F148" s="1">
        <v>0.48070000000000002</v>
      </c>
      <c r="G148" s="14"/>
      <c r="I148" s="13"/>
      <c r="J148" s="13"/>
    </row>
    <row r="149" spans="1:10" x14ac:dyDescent="0.2">
      <c r="A149" s="15" t="s">
        <v>71</v>
      </c>
      <c r="B149" s="1" t="s">
        <v>72</v>
      </c>
      <c r="C149" s="14"/>
      <c r="E149" s="15" t="s">
        <v>71</v>
      </c>
      <c r="F149" s="1" t="s">
        <v>72</v>
      </c>
      <c r="G149" s="14"/>
      <c r="I149" s="13"/>
      <c r="J149" s="13"/>
    </row>
    <row r="150" spans="1:10" x14ac:dyDescent="0.2">
      <c r="A150" s="15" t="s">
        <v>10</v>
      </c>
      <c r="B150" s="1" t="s">
        <v>15</v>
      </c>
      <c r="C150" s="14"/>
      <c r="E150" s="15" t="s">
        <v>10</v>
      </c>
      <c r="F150" s="1" t="s">
        <v>15</v>
      </c>
      <c r="G150" s="14"/>
      <c r="I150" s="13"/>
      <c r="J150" s="13"/>
    </row>
    <row r="151" spans="1:10" x14ac:dyDescent="0.2">
      <c r="A151" s="15" t="s">
        <v>49</v>
      </c>
      <c r="B151" s="1" t="s">
        <v>16</v>
      </c>
      <c r="C151" s="14"/>
      <c r="E151" s="15" t="s">
        <v>49</v>
      </c>
      <c r="F151" s="1" t="s">
        <v>16</v>
      </c>
      <c r="G151" s="14"/>
      <c r="I151" s="13"/>
      <c r="J151" s="13"/>
    </row>
    <row r="152" spans="1:10" x14ac:dyDescent="0.2">
      <c r="A152" s="15" t="s">
        <v>50</v>
      </c>
      <c r="B152" s="1" t="s">
        <v>51</v>
      </c>
      <c r="C152" s="14"/>
      <c r="E152" s="15" t="s">
        <v>50</v>
      </c>
      <c r="F152" s="1" t="s">
        <v>51</v>
      </c>
      <c r="G152" s="14"/>
      <c r="I152" s="13"/>
      <c r="J152" s="13"/>
    </row>
    <row r="153" spans="1:10" x14ac:dyDescent="0.2">
      <c r="A153" s="15" t="s">
        <v>107</v>
      </c>
      <c r="B153" s="1" t="s">
        <v>108</v>
      </c>
      <c r="C153" s="14"/>
      <c r="E153" s="15" t="s">
        <v>107</v>
      </c>
      <c r="F153" s="1" t="s">
        <v>113</v>
      </c>
      <c r="G153" s="14"/>
    </row>
    <row r="154" spans="1:10" x14ac:dyDescent="0.2">
      <c r="A154" s="15" t="s">
        <v>75</v>
      </c>
      <c r="B154" s="1">
        <v>30</v>
      </c>
      <c r="C154" s="14"/>
      <c r="E154" s="15" t="s">
        <v>75</v>
      </c>
      <c r="F154" s="1">
        <v>28</v>
      </c>
      <c r="G154" s="14"/>
    </row>
    <row r="155" spans="1:10" x14ac:dyDescent="0.2">
      <c r="A155" s="15"/>
      <c r="B155" s="1"/>
      <c r="C155" s="14"/>
      <c r="E155" s="15"/>
      <c r="F155" s="1"/>
      <c r="G155" s="14"/>
    </row>
    <row r="156" spans="1:10" x14ac:dyDescent="0.2">
      <c r="A156" s="15" t="s">
        <v>76</v>
      </c>
      <c r="B156" s="1"/>
      <c r="C156" s="14"/>
      <c r="E156" s="15" t="s">
        <v>76</v>
      </c>
      <c r="F156" s="1"/>
      <c r="G156" s="14"/>
    </row>
    <row r="157" spans="1:10" x14ac:dyDescent="0.2">
      <c r="A157" s="15" t="s">
        <v>109</v>
      </c>
      <c r="B157" s="1" t="s">
        <v>110</v>
      </c>
      <c r="C157" s="14"/>
      <c r="E157" s="15" t="s">
        <v>109</v>
      </c>
      <c r="F157" s="1" t="s">
        <v>114</v>
      </c>
      <c r="G157" s="14"/>
    </row>
    <row r="158" spans="1:10" x14ac:dyDescent="0.2">
      <c r="A158" s="15" t="s">
        <v>111</v>
      </c>
      <c r="B158" s="1" t="s">
        <v>112</v>
      </c>
      <c r="C158" s="14"/>
      <c r="E158" s="15" t="s">
        <v>111</v>
      </c>
      <c r="F158" s="1" t="s">
        <v>115</v>
      </c>
      <c r="G158" s="14"/>
    </row>
    <row r="159" spans="1:10" x14ac:dyDescent="0.2">
      <c r="A159" s="15" t="s">
        <v>81</v>
      </c>
      <c r="B159" s="1">
        <v>-8.6069999999999994E-2</v>
      </c>
      <c r="C159" s="14"/>
      <c r="E159" s="15" t="s">
        <v>81</v>
      </c>
      <c r="F159" s="1">
        <v>1.796E-2</v>
      </c>
      <c r="G159" s="14"/>
    </row>
    <row r="160" spans="1:10" ht="16" thickBot="1" x14ac:dyDescent="0.25">
      <c r="A160" s="24" t="s">
        <v>82</v>
      </c>
      <c r="B160" s="18">
        <v>-9.7320000000000004E-2</v>
      </c>
      <c r="C160" s="34"/>
      <c r="E160" s="24" t="s">
        <v>82</v>
      </c>
      <c r="F160" s="18">
        <v>4.5830000000000003E-2</v>
      </c>
      <c r="G160" s="34"/>
    </row>
    <row r="177" spans="3:3" x14ac:dyDescent="0.2">
      <c r="C177" s="8"/>
    </row>
  </sheetData>
  <mergeCells count="25">
    <mergeCell ref="B48:C48"/>
    <mergeCell ref="F48:G48"/>
    <mergeCell ref="E61:G65"/>
    <mergeCell ref="A62:C65"/>
    <mergeCell ref="A66:C66"/>
    <mergeCell ref="E66:G66"/>
    <mergeCell ref="B88:C88"/>
    <mergeCell ref="F88:G88"/>
    <mergeCell ref="E101:G103"/>
    <mergeCell ref="A102:C103"/>
    <mergeCell ref="A104:C104"/>
    <mergeCell ref="E104:G104"/>
    <mergeCell ref="B125:C125"/>
    <mergeCell ref="F125:G125"/>
    <mergeCell ref="E138:G140"/>
    <mergeCell ref="A139:C140"/>
    <mergeCell ref="A141:C141"/>
    <mergeCell ref="E141:G141"/>
    <mergeCell ref="A25:C25"/>
    <mergeCell ref="F1:G1"/>
    <mergeCell ref="A15:C24"/>
    <mergeCell ref="E25:G25"/>
    <mergeCell ref="I25:K25"/>
    <mergeCell ref="J1:K1"/>
    <mergeCell ref="B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1563D-5BFD-4E7D-982B-1ECDD06ED88C}">
  <dimension ref="A1:N63"/>
  <sheetViews>
    <sheetView zoomScale="49" zoomScaleNormal="49" workbookViewId="0">
      <selection activeCell="K27" sqref="K27"/>
    </sheetView>
  </sheetViews>
  <sheetFormatPr baseColWidth="10" defaultColWidth="8.83203125" defaultRowHeight="15" x14ac:dyDescent="0.2"/>
  <cols>
    <col min="1" max="1" width="48.33203125" customWidth="1"/>
    <col min="2" max="2" width="42" customWidth="1"/>
    <col min="3" max="3" width="18.6640625" customWidth="1"/>
    <col min="4" max="4" width="40" customWidth="1"/>
    <col min="9" max="9" width="29.33203125" customWidth="1"/>
    <col min="10" max="10" width="17" customWidth="1"/>
  </cols>
  <sheetData>
    <row r="1" spans="1:12" x14ac:dyDescent="0.2">
      <c r="A1" s="139" t="s">
        <v>54</v>
      </c>
      <c r="B1" s="129" t="s">
        <v>151</v>
      </c>
      <c r="C1" s="129"/>
      <c r="D1" s="129"/>
      <c r="E1" s="153"/>
      <c r="F1" s="154"/>
      <c r="G1" s="145"/>
    </row>
    <row r="2" spans="1:12" x14ac:dyDescent="0.2">
      <c r="A2" s="140"/>
      <c r="B2" s="5" t="s">
        <v>148</v>
      </c>
      <c r="C2" s="5" t="s">
        <v>149</v>
      </c>
      <c r="D2" s="5" t="s">
        <v>150</v>
      </c>
      <c r="E2" s="125"/>
      <c r="F2" s="126"/>
      <c r="G2" s="135"/>
    </row>
    <row r="3" spans="1:12" x14ac:dyDescent="0.2">
      <c r="A3" s="15">
        <v>1</v>
      </c>
      <c r="B3" s="1">
        <v>1436.037</v>
      </c>
      <c r="C3" s="1">
        <v>1271.3889999999999</v>
      </c>
      <c r="D3" s="1">
        <v>12903.77</v>
      </c>
      <c r="E3" s="125"/>
      <c r="F3" s="126"/>
      <c r="G3" s="135"/>
    </row>
    <row r="4" spans="1:12" x14ac:dyDescent="0.2">
      <c r="A4" s="15">
        <f>A3+1</f>
        <v>2</v>
      </c>
      <c r="B4" s="1">
        <v>791.06979999999999</v>
      </c>
      <c r="C4" s="1">
        <v>647.87509999999997</v>
      </c>
      <c r="D4" s="1">
        <v>17375.46</v>
      </c>
      <c r="E4" s="125"/>
      <c r="F4" s="126"/>
      <c r="G4" s="135"/>
      <c r="H4" s="13"/>
      <c r="I4" s="13"/>
      <c r="J4" s="13"/>
      <c r="K4" s="13"/>
      <c r="L4" s="13"/>
    </row>
    <row r="5" spans="1:12" x14ac:dyDescent="0.2">
      <c r="A5" s="15">
        <f t="shared" ref="A5:A17" si="0">A4+1</f>
        <v>3</v>
      </c>
      <c r="B5" s="1">
        <v>1171.0029999999999</v>
      </c>
      <c r="C5" s="1">
        <v>1233.9590000000001</v>
      </c>
      <c r="D5" s="1">
        <v>10474.33</v>
      </c>
      <c r="E5" s="125"/>
      <c r="F5" s="126"/>
      <c r="G5" s="135"/>
      <c r="H5" s="13"/>
      <c r="I5" s="13"/>
      <c r="J5" s="13"/>
      <c r="K5" s="13"/>
      <c r="L5" s="13"/>
    </row>
    <row r="6" spans="1:12" x14ac:dyDescent="0.2">
      <c r="A6" s="15">
        <f t="shared" si="0"/>
        <v>4</v>
      </c>
      <c r="B6" s="1">
        <v>1222.317</v>
      </c>
      <c r="C6" s="1">
        <v>711.3723</v>
      </c>
      <c r="D6" s="1">
        <v>12269.46</v>
      </c>
      <c r="E6" s="125"/>
      <c r="F6" s="126"/>
      <c r="G6" s="135"/>
      <c r="H6" s="13"/>
    </row>
    <row r="7" spans="1:12" x14ac:dyDescent="0.2">
      <c r="A7" s="15">
        <f t="shared" si="0"/>
        <v>5</v>
      </c>
      <c r="B7" s="1">
        <v>2396.7530000000002</v>
      </c>
      <c r="C7" s="1">
        <v>928.41049999999996</v>
      </c>
      <c r="D7" s="1">
        <v>6340.1970000000001</v>
      </c>
      <c r="E7" s="125"/>
      <c r="F7" s="126"/>
      <c r="G7" s="135"/>
      <c r="H7" s="13"/>
    </row>
    <row r="8" spans="1:12" x14ac:dyDescent="0.2">
      <c r="A8" s="15">
        <f t="shared" si="0"/>
        <v>6</v>
      </c>
      <c r="B8" s="1">
        <v>1327.1020000000001</v>
      </c>
      <c r="C8" s="1">
        <v>385.40519999999998</v>
      </c>
      <c r="D8" s="1">
        <v>13787.42</v>
      </c>
      <c r="E8" s="125"/>
      <c r="F8" s="126"/>
      <c r="G8" s="135"/>
      <c r="H8" s="13"/>
    </row>
    <row r="9" spans="1:12" x14ac:dyDescent="0.2">
      <c r="A9" s="15">
        <f t="shared" si="0"/>
        <v>7</v>
      </c>
      <c r="B9" s="1">
        <v>1599.732</v>
      </c>
      <c r="C9" s="1">
        <v>1360.933</v>
      </c>
      <c r="D9" s="1">
        <v>13519.04</v>
      </c>
      <c r="E9" s="125"/>
      <c r="F9" s="126"/>
      <c r="G9" s="135"/>
      <c r="H9" s="13"/>
    </row>
    <row r="10" spans="1:12" x14ac:dyDescent="0.2">
      <c r="A10" s="15">
        <f t="shared" si="0"/>
        <v>8</v>
      </c>
      <c r="B10" s="1">
        <v>2476.6570000000002</v>
      </c>
      <c r="C10" s="1">
        <v>1891.229</v>
      </c>
      <c r="D10" s="1">
        <v>8773.6110000000008</v>
      </c>
      <c r="E10" s="125"/>
      <c r="F10" s="126"/>
      <c r="G10" s="135"/>
      <c r="H10" s="13"/>
    </row>
    <row r="11" spans="1:12" x14ac:dyDescent="0.2">
      <c r="A11" s="15">
        <f t="shared" si="0"/>
        <v>9</v>
      </c>
      <c r="B11" s="1">
        <v>1191.79</v>
      </c>
      <c r="C11" s="1">
        <v>682.39210000000003</v>
      </c>
      <c r="D11" s="1">
        <v>19403.95</v>
      </c>
      <c r="E11" s="125"/>
      <c r="F11" s="126"/>
      <c r="G11" s="135"/>
      <c r="H11" s="13"/>
    </row>
    <row r="12" spans="1:12" x14ac:dyDescent="0.2">
      <c r="A12" s="15">
        <f t="shared" si="0"/>
        <v>10</v>
      </c>
      <c r="B12" s="1">
        <v>1003.349</v>
      </c>
      <c r="C12" s="1">
        <v>492.96089999999998</v>
      </c>
      <c r="D12" s="1">
        <v>16837.79</v>
      </c>
      <c r="E12" s="125"/>
      <c r="F12" s="126"/>
      <c r="G12" s="135"/>
      <c r="H12" s="13"/>
    </row>
    <row r="13" spans="1:12" x14ac:dyDescent="0.2">
      <c r="A13" s="15">
        <f t="shared" si="0"/>
        <v>11</v>
      </c>
      <c r="B13" s="1">
        <v>2331.2310000000002</v>
      </c>
      <c r="C13" s="1">
        <v>882.23429999999996</v>
      </c>
      <c r="D13" s="1">
        <v>11165.81</v>
      </c>
      <c r="E13" s="125"/>
      <c r="F13" s="126"/>
      <c r="G13" s="135"/>
      <c r="H13" s="13"/>
    </row>
    <row r="14" spans="1:12" x14ac:dyDescent="0.2">
      <c r="A14" s="15">
        <f t="shared" si="0"/>
        <v>12</v>
      </c>
      <c r="B14" s="1">
        <v>1381.4469999999999</v>
      </c>
      <c r="C14" s="1">
        <v>1276.3620000000001</v>
      </c>
      <c r="D14" s="1">
        <v>9317.3420000000006</v>
      </c>
      <c r="E14" s="125"/>
      <c r="F14" s="126"/>
      <c r="G14" s="135"/>
      <c r="H14" s="13"/>
    </row>
    <row r="15" spans="1:12" x14ac:dyDescent="0.2">
      <c r="A15" s="15">
        <f t="shared" si="0"/>
        <v>13</v>
      </c>
      <c r="B15" s="1">
        <v>1530.7660000000001</v>
      </c>
      <c r="C15" s="1">
        <v>1375.271</v>
      </c>
      <c r="D15" s="1">
        <v>9064.7379999999994</v>
      </c>
      <c r="E15" s="125"/>
      <c r="F15" s="126"/>
      <c r="G15" s="135"/>
      <c r="H15" s="13"/>
    </row>
    <row r="16" spans="1:12" x14ac:dyDescent="0.2">
      <c r="A16" s="15">
        <f t="shared" si="0"/>
        <v>14</v>
      </c>
      <c r="B16" s="1">
        <v>1049.0360000000001</v>
      </c>
      <c r="C16" s="1">
        <v>719.76009999999997</v>
      </c>
      <c r="D16" s="1">
        <v>12119.74</v>
      </c>
      <c r="E16" s="125"/>
      <c r="F16" s="126"/>
      <c r="G16" s="135"/>
    </row>
    <row r="17" spans="1:7" x14ac:dyDescent="0.2">
      <c r="A17" s="15">
        <f t="shared" si="0"/>
        <v>15</v>
      </c>
      <c r="B17" s="1">
        <v>841.19320000000005</v>
      </c>
      <c r="C17" s="1">
        <v>1602.7760000000001</v>
      </c>
      <c r="D17" s="1"/>
      <c r="E17" s="125"/>
      <c r="F17" s="126"/>
      <c r="G17" s="135"/>
    </row>
    <row r="18" spans="1:7" x14ac:dyDescent="0.2">
      <c r="A18" s="15" t="s">
        <v>53</v>
      </c>
      <c r="B18" s="1">
        <f>AVERAGE(B3:B17)</f>
        <v>1449.9655333333335</v>
      </c>
      <c r="C18" s="1">
        <f>AVERAGE(C3:C17)</f>
        <v>1030.8219666666666</v>
      </c>
      <c r="D18" s="1">
        <f>AVERAGE(D3:D17)</f>
        <v>12382.332714285714</v>
      </c>
      <c r="E18" s="125"/>
      <c r="F18" s="126"/>
      <c r="G18" s="135"/>
    </row>
    <row r="19" spans="1:7" x14ac:dyDescent="0.2">
      <c r="A19" s="15" t="s">
        <v>44</v>
      </c>
      <c r="B19" s="1">
        <f>_xlfn.STDEV.S(B3:B17)</f>
        <v>543.62082138820506</v>
      </c>
      <c r="C19" s="1">
        <f>_xlfn.STDEV.S(C3:C17)</f>
        <v>435.87024215759601</v>
      </c>
      <c r="D19" s="1">
        <f>_xlfn.STDEV.S(D3:D17)</f>
        <v>3645.4057052178709</v>
      </c>
      <c r="E19" s="125"/>
      <c r="F19" s="126"/>
      <c r="G19" s="135"/>
    </row>
    <row r="20" spans="1:7" x14ac:dyDescent="0.2">
      <c r="A20" s="141"/>
      <c r="B20" s="126"/>
      <c r="C20" s="126"/>
      <c r="D20" s="126"/>
      <c r="E20" s="126"/>
      <c r="F20" s="126"/>
      <c r="G20" s="135"/>
    </row>
    <row r="21" spans="1:7" x14ac:dyDescent="0.2">
      <c r="A21" s="118" t="s">
        <v>174</v>
      </c>
      <c r="B21" s="118"/>
      <c r="C21" s="126"/>
      <c r="D21" s="126"/>
      <c r="E21" s="126"/>
      <c r="F21" s="126"/>
      <c r="G21" s="135"/>
    </row>
    <row r="22" spans="1:7" x14ac:dyDescent="0.2">
      <c r="A22" s="1"/>
      <c r="B22" s="1"/>
      <c r="C22" s="126"/>
      <c r="D22" s="126"/>
      <c r="E22" s="126"/>
      <c r="F22" s="126"/>
      <c r="G22" s="135"/>
    </row>
    <row r="23" spans="1:7" x14ac:dyDescent="0.2">
      <c r="A23" s="1" t="s">
        <v>152</v>
      </c>
      <c r="B23" s="1"/>
      <c r="C23" s="126"/>
      <c r="D23" s="126"/>
      <c r="E23" s="126"/>
      <c r="F23" s="126"/>
      <c r="G23" s="135"/>
    </row>
    <row r="24" spans="1:7" x14ac:dyDescent="0.2">
      <c r="A24" s="1" t="s">
        <v>9</v>
      </c>
      <c r="B24" s="1" t="s">
        <v>13</v>
      </c>
      <c r="C24" s="126"/>
      <c r="D24" s="126"/>
      <c r="E24" s="126"/>
      <c r="F24" s="126"/>
      <c r="G24" s="135"/>
    </row>
    <row r="25" spans="1:7" x14ac:dyDescent="0.2">
      <c r="A25" s="1" t="s">
        <v>71</v>
      </c>
      <c r="B25" s="1" t="s">
        <v>153</v>
      </c>
      <c r="C25" s="126"/>
      <c r="D25" s="126"/>
      <c r="E25" s="126"/>
      <c r="F25" s="126"/>
      <c r="G25" s="135"/>
    </row>
    <row r="26" spans="1:7" x14ac:dyDescent="0.2">
      <c r="A26" s="1" t="s">
        <v>10</v>
      </c>
      <c r="B26" s="1" t="s">
        <v>14</v>
      </c>
      <c r="C26" s="126"/>
      <c r="D26" s="126"/>
      <c r="E26" s="126"/>
      <c r="F26" s="126"/>
      <c r="G26" s="135"/>
    </row>
    <row r="27" spans="1:7" x14ac:dyDescent="0.2">
      <c r="A27" s="1" t="s">
        <v>154</v>
      </c>
      <c r="B27" s="1" t="s">
        <v>5</v>
      </c>
      <c r="C27" s="126"/>
      <c r="D27" s="126"/>
      <c r="E27" s="126"/>
      <c r="F27" s="126"/>
      <c r="G27" s="135"/>
    </row>
    <row r="28" spans="1:7" x14ac:dyDescent="0.2">
      <c r="A28" s="1" t="s">
        <v>155</v>
      </c>
      <c r="B28" s="1">
        <v>3</v>
      </c>
      <c r="C28" s="126"/>
      <c r="D28" s="126"/>
      <c r="E28" s="126"/>
      <c r="F28" s="126"/>
      <c r="G28" s="135"/>
    </row>
    <row r="29" spans="1:7" x14ac:dyDescent="0.2">
      <c r="A29" s="1" t="s">
        <v>156</v>
      </c>
      <c r="B29" s="1">
        <v>29.82</v>
      </c>
      <c r="C29" s="126"/>
      <c r="D29" s="126"/>
      <c r="E29" s="126"/>
      <c r="F29" s="126"/>
      <c r="G29" s="135"/>
    </row>
    <row r="30" spans="1:7" x14ac:dyDescent="0.2">
      <c r="A30" s="1"/>
      <c r="B30" s="1"/>
      <c r="C30" s="126"/>
      <c r="D30" s="126"/>
      <c r="E30" s="126"/>
      <c r="F30" s="126"/>
      <c r="G30" s="135"/>
    </row>
    <row r="31" spans="1:7" x14ac:dyDescent="0.2">
      <c r="A31" s="1" t="s">
        <v>23</v>
      </c>
      <c r="B31" s="1"/>
      <c r="C31" s="126"/>
      <c r="D31" s="126"/>
      <c r="E31" s="126"/>
      <c r="F31" s="126"/>
      <c r="G31" s="135"/>
    </row>
    <row r="32" spans="1:7" x14ac:dyDescent="0.2">
      <c r="A32" s="1" t="s">
        <v>157</v>
      </c>
      <c r="B32" s="1">
        <v>3</v>
      </c>
      <c r="C32" s="126"/>
      <c r="D32" s="126"/>
      <c r="E32" s="126"/>
      <c r="F32" s="126"/>
      <c r="G32" s="135"/>
    </row>
    <row r="33" spans="1:14" x14ac:dyDescent="0.2">
      <c r="A33" s="1" t="s">
        <v>158</v>
      </c>
      <c r="B33" s="1">
        <v>44</v>
      </c>
      <c r="C33" s="126"/>
      <c r="D33" s="126"/>
      <c r="E33" s="126"/>
      <c r="F33" s="126"/>
      <c r="G33" s="135"/>
    </row>
    <row r="34" spans="1:14" x14ac:dyDescent="0.2">
      <c r="A34" s="141"/>
      <c r="B34" s="126"/>
      <c r="C34" s="126"/>
      <c r="D34" s="126"/>
      <c r="E34" s="126"/>
      <c r="F34" s="126"/>
      <c r="G34" s="135"/>
    </row>
    <row r="35" spans="1:14" x14ac:dyDescent="0.2">
      <c r="A35" s="137"/>
      <c r="B35" s="127"/>
      <c r="C35" s="127"/>
      <c r="D35" s="127"/>
      <c r="E35" s="127"/>
      <c r="F35" s="127"/>
      <c r="G35" s="151"/>
    </row>
    <row r="36" spans="1:14" x14ac:dyDescent="0.2">
      <c r="A36" s="155" t="s">
        <v>173</v>
      </c>
      <c r="B36" s="128"/>
      <c r="C36" s="128"/>
      <c r="D36" s="128"/>
      <c r="E36" s="128"/>
      <c r="F36" s="128"/>
      <c r="G36" s="156"/>
    </row>
    <row r="37" spans="1:14" x14ac:dyDescent="0.2">
      <c r="A37" s="39" t="s">
        <v>25</v>
      </c>
      <c r="B37" s="11">
        <v>1</v>
      </c>
      <c r="C37" s="11"/>
      <c r="D37" s="11"/>
      <c r="E37" s="11"/>
      <c r="F37" s="1"/>
      <c r="G37" s="14"/>
    </row>
    <row r="38" spans="1:14" x14ac:dyDescent="0.2">
      <c r="A38" s="39" t="s">
        <v>26</v>
      </c>
      <c r="B38" s="11">
        <v>3</v>
      </c>
      <c r="C38" s="11"/>
      <c r="D38" s="11"/>
      <c r="E38" s="11"/>
      <c r="F38" s="1"/>
      <c r="G38" s="14"/>
    </row>
    <row r="39" spans="1:14" x14ac:dyDescent="0.2">
      <c r="A39" s="39" t="s">
        <v>6</v>
      </c>
      <c r="B39" s="11">
        <v>0.05</v>
      </c>
      <c r="C39" s="11"/>
      <c r="D39" s="11"/>
      <c r="E39" s="11"/>
      <c r="F39" s="1"/>
      <c r="G39" s="14"/>
    </row>
    <row r="40" spans="1:14" x14ac:dyDescent="0.2">
      <c r="A40" s="39"/>
      <c r="B40" s="11"/>
      <c r="C40" s="11"/>
      <c r="D40" s="11"/>
      <c r="E40" s="11"/>
      <c r="F40" s="1"/>
      <c r="G40" s="14"/>
      <c r="H40" s="4"/>
      <c r="I40" s="13"/>
    </row>
    <row r="41" spans="1:14" ht="16" thickBot="1" x14ac:dyDescent="0.25">
      <c r="A41" s="98" t="s">
        <v>160</v>
      </c>
      <c r="B41" s="89" t="s">
        <v>161</v>
      </c>
      <c r="C41" s="89" t="s">
        <v>11</v>
      </c>
      <c r="D41" s="89" t="s">
        <v>30</v>
      </c>
      <c r="E41" s="89" t="s">
        <v>31</v>
      </c>
      <c r="F41" s="27"/>
      <c r="G41" s="37"/>
      <c r="H41" s="4"/>
      <c r="I41" s="13"/>
    </row>
    <row r="42" spans="1:14" x14ac:dyDescent="0.2">
      <c r="A42" s="100" t="s">
        <v>162</v>
      </c>
      <c r="B42" s="101">
        <v>6.3330000000000002</v>
      </c>
      <c r="C42" s="101" t="s">
        <v>16</v>
      </c>
      <c r="D42" s="101" t="s">
        <v>15</v>
      </c>
      <c r="E42" s="101">
        <v>0.53080000000000005</v>
      </c>
      <c r="F42" s="102" t="s">
        <v>163</v>
      </c>
      <c r="G42" s="103"/>
      <c r="H42" s="4"/>
      <c r="I42" s="13"/>
    </row>
    <row r="43" spans="1:14" x14ac:dyDescent="0.2">
      <c r="A43" s="39" t="s">
        <v>164</v>
      </c>
      <c r="B43" s="11">
        <v>-18.829999999999998</v>
      </c>
      <c r="C43" s="11" t="s">
        <v>5</v>
      </c>
      <c r="D43" s="11" t="s">
        <v>12</v>
      </c>
      <c r="E43" s="11">
        <v>2.0000000000000001E-4</v>
      </c>
      <c r="F43" s="1" t="s">
        <v>165</v>
      </c>
      <c r="G43" s="14"/>
      <c r="H43" s="4"/>
      <c r="I43" s="13"/>
    </row>
    <row r="44" spans="1:14" ht="16" thickBot="1" x14ac:dyDescent="0.25">
      <c r="A44" s="40" t="s">
        <v>166</v>
      </c>
      <c r="B44" s="41">
        <v>-25.17</v>
      </c>
      <c r="C44" s="41" t="s">
        <v>5</v>
      </c>
      <c r="D44" s="41" t="s">
        <v>14</v>
      </c>
      <c r="E44" s="41" t="s">
        <v>13</v>
      </c>
      <c r="F44" s="18" t="s">
        <v>167</v>
      </c>
      <c r="G44" s="34"/>
      <c r="H44" s="4"/>
      <c r="I44" s="13"/>
    </row>
    <row r="45" spans="1:14" x14ac:dyDescent="0.2">
      <c r="A45" s="99"/>
      <c r="B45" s="90"/>
      <c r="C45" s="90"/>
      <c r="D45" s="90"/>
      <c r="E45" s="90"/>
      <c r="F45" s="25"/>
      <c r="G45" s="38"/>
      <c r="H45" s="4"/>
      <c r="I45" s="13"/>
    </row>
    <row r="46" spans="1:14" x14ac:dyDescent="0.2">
      <c r="A46" s="39" t="s">
        <v>38</v>
      </c>
      <c r="B46" s="11" t="s">
        <v>168</v>
      </c>
      <c r="C46" s="11" t="s">
        <v>169</v>
      </c>
      <c r="D46" s="11" t="s">
        <v>161</v>
      </c>
      <c r="E46" s="11" t="s">
        <v>170</v>
      </c>
      <c r="F46" s="1" t="s">
        <v>171</v>
      </c>
      <c r="G46" s="14" t="s">
        <v>172</v>
      </c>
      <c r="H46" s="4"/>
      <c r="I46" s="13"/>
    </row>
    <row r="47" spans="1:14" x14ac:dyDescent="0.2">
      <c r="A47" s="39" t="s">
        <v>162</v>
      </c>
      <c r="B47" s="11">
        <v>18.670000000000002</v>
      </c>
      <c r="C47" s="11">
        <v>12.33</v>
      </c>
      <c r="D47" s="11">
        <v>6.3330000000000002</v>
      </c>
      <c r="E47" s="11">
        <v>15</v>
      </c>
      <c r="F47" s="1">
        <v>15</v>
      </c>
      <c r="G47" s="14">
        <v>1.35</v>
      </c>
    </row>
    <row r="48" spans="1:14" x14ac:dyDescent="0.2">
      <c r="A48" s="39" t="s">
        <v>164</v>
      </c>
      <c r="B48" s="11">
        <v>18.670000000000002</v>
      </c>
      <c r="C48" s="11">
        <v>37.5</v>
      </c>
      <c r="D48" s="11">
        <v>-18.829999999999998</v>
      </c>
      <c r="E48" s="11">
        <v>15</v>
      </c>
      <c r="F48" s="1">
        <v>14</v>
      </c>
      <c r="G48" s="14">
        <v>3.9449999999999998</v>
      </c>
      <c r="I48" s="13"/>
      <c r="J48" s="13"/>
      <c r="K48" s="13"/>
      <c r="L48" s="13"/>
      <c r="M48" s="13"/>
      <c r="N48" s="13"/>
    </row>
    <row r="49" spans="1:14" ht="16" thickBot="1" x14ac:dyDescent="0.25">
      <c r="A49" s="40" t="s">
        <v>166</v>
      </c>
      <c r="B49" s="41">
        <v>12.33</v>
      </c>
      <c r="C49" s="41">
        <v>37.5</v>
      </c>
      <c r="D49" s="41">
        <v>-25.17</v>
      </c>
      <c r="E49" s="41">
        <v>15</v>
      </c>
      <c r="F49" s="18">
        <v>14</v>
      </c>
      <c r="G49" s="34">
        <v>5.2720000000000002</v>
      </c>
      <c r="I49" s="13"/>
      <c r="J49" s="13"/>
      <c r="K49" s="13"/>
      <c r="L49" s="13"/>
      <c r="M49" s="13"/>
      <c r="N49" s="13"/>
    </row>
    <row r="50" spans="1:14" x14ac:dyDescent="0.2">
      <c r="A50" s="4"/>
      <c r="B50" s="4"/>
      <c r="C50" s="4"/>
      <c r="D50" s="4"/>
      <c r="E50" s="4"/>
      <c r="I50" s="13"/>
      <c r="J50" s="13"/>
      <c r="K50" s="13"/>
      <c r="L50" s="13"/>
      <c r="M50" s="13"/>
      <c r="N50" s="13"/>
    </row>
    <row r="51" spans="1:14" x14ac:dyDescent="0.2">
      <c r="A51" s="4"/>
      <c r="B51" s="4"/>
      <c r="C51" s="4"/>
      <c r="D51" s="4"/>
      <c r="E51" s="4"/>
      <c r="I51" s="13"/>
      <c r="J51" s="13"/>
      <c r="K51" s="13"/>
      <c r="L51" s="13"/>
      <c r="M51" s="13"/>
      <c r="N51" s="13"/>
    </row>
    <row r="52" spans="1:14" x14ac:dyDescent="0.2">
      <c r="A52" s="4"/>
      <c r="B52" s="4"/>
      <c r="C52" s="4"/>
      <c r="D52" s="4"/>
      <c r="E52" s="4"/>
      <c r="I52" s="13"/>
      <c r="J52" s="13"/>
      <c r="K52" s="13"/>
      <c r="L52" s="13"/>
      <c r="M52" s="13"/>
      <c r="N52" s="13"/>
    </row>
    <row r="53" spans="1:14" x14ac:dyDescent="0.2">
      <c r="C53" s="13"/>
      <c r="D53" s="13"/>
      <c r="E53" s="13"/>
      <c r="I53" s="13"/>
      <c r="J53" s="13"/>
      <c r="K53" s="13"/>
      <c r="L53" s="13"/>
      <c r="M53" s="13"/>
      <c r="N53" s="13"/>
    </row>
    <row r="54" spans="1:14" x14ac:dyDescent="0.2">
      <c r="C54" s="13"/>
      <c r="D54" s="13"/>
      <c r="E54" s="13"/>
      <c r="I54" s="13"/>
      <c r="J54" s="13"/>
      <c r="K54" s="13"/>
      <c r="L54" s="13"/>
      <c r="M54" s="13"/>
      <c r="N54" s="13"/>
    </row>
    <row r="55" spans="1:14" x14ac:dyDescent="0.2">
      <c r="C55" s="13"/>
      <c r="D55" s="13"/>
      <c r="E55" s="13"/>
      <c r="I55" s="13"/>
      <c r="J55" s="13"/>
      <c r="K55" s="13"/>
      <c r="L55" s="13"/>
      <c r="M55" s="13"/>
      <c r="N55" s="13"/>
    </row>
    <row r="56" spans="1:14" x14ac:dyDescent="0.2">
      <c r="C56" s="13"/>
      <c r="D56" s="13"/>
      <c r="E56" s="13"/>
      <c r="I56" s="13"/>
      <c r="J56" s="13"/>
      <c r="K56" s="13"/>
      <c r="L56" s="13"/>
      <c r="M56" s="13"/>
      <c r="N56" s="13"/>
    </row>
    <row r="57" spans="1:14" x14ac:dyDescent="0.2">
      <c r="C57" s="13"/>
      <c r="D57" s="13"/>
      <c r="E57" s="13"/>
      <c r="I57" s="13"/>
      <c r="J57" s="13"/>
      <c r="K57" s="13"/>
      <c r="L57" s="13"/>
      <c r="M57" s="13"/>
      <c r="N57" s="13"/>
    </row>
    <row r="58" spans="1:14" x14ac:dyDescent="0.2">
      <c r="C58" s="13"/>
      <c r="D58" s="13"/>
      <c r="E58" s="13"/>
      <c r="I58" s="13"/>
      <c r="J58" s="13"/>
      <c r="K58" s="13"/>
      <c r="L58" s="13"/>
      <c r="M58" s="13"/>
      <c r="N58" s="13"/>
    </row>
    <row r="59" spans="1:14" x14ac:dyDescent="0.2">
      <c r="C59" s="13"/>
      <c r="D59" s="13"/>
      <c r="E59" s="13"/>
      <c r="I59" s="13"/>
      <c r="J59" s="13"/>
      <c r="K59" s="13"/>
      <c r="L59" s="13"/>
      <c r="M59" s="13"/>
      <c r="N59" s="13"/>
    </row>
    <row r="60" spans="1:14" x14ac:dyDescent="0.2">
      <c r="C60" s="13"/>
      <c r="D60" s="13"/>
      <c r="E60" s="13"/>
      <c r="I60" s="13"/>
      <c r="J60" s="13"/>
      <c r="K60" s="13"/>
      <c r="L60" s="13"/>
      <c r="M60" s="13"/>
      <c r="N60" s="13"/>
    </row>
    <row r="61" spans="1:14" x14ac:dyDescent="0.2">
      <c r="C61" s="13"/>
      <c r="D61" s="13"/>
      <c r="E61" s="13"/>
      <c r="I61" s="13"/>
      <c r="J61" s="13"/>
      <c r="K61" s="13"/>
      <c r="L61" s="13"/>
      <c r="M61" s="13"/>
      <c r="N61" s="13"/>
    </row>
    <row r="62" spans="1:14" x14ac:dyDescent="0.2">
      <c r="I62" s="13"/>
      <c r="J62" s="13"/>
      <c r="K62" s="13"/>
      <c r="L62" s="13"/>
      <c r="M62" s="13"/>
      <c r="N62" s="13"/>
    </row>
    <row r="63" spans="1:14" x14ac:dyDescent="0.2">
      <c r="I63" s="13"/>
      <c r="J63" s="13"/>
      <c r="K63" s="13"/>
      <c r="L63" s="13"/>
      <c r="M63" s="13"/>
      <c r="N63" s="13"/>
    </row>
  </sheetData>
  <mergeCells count="8">
    <mergeCell ref="E1:G19"/>
    <mergeCell ref="A36:G36"/>
    <mergeCell ref="A34:G35"/>
    <mergeCell ref="A20:G20"/>
    <mergeCell ref="C21:G33"/>
    <mergeCell ref="A21:B21"/>
    <mergeCell ref="B1:D1"/>
    <mergeCell ref="A1:A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D6812-BE49-4130-BBE7-0E301396134E}">
  <dimension ref="A1:Y63"/>
  <sheetViews>
    <sheetView zoomScale="45" zoomScaleNormal="45" workbookViewId="0">
      <selection activeCell="B22" sqref="B22:C22"/>
    </sheetView>
  </sheetViews>
  <sheetFormatPr baseColWidth="10" defaultColWidth="8.83203125" defaultRowHeight="15" x14ac:dyDescent="0.2"/>
  <cols>
    <col min="1" max="1" width="8.1640625" style="4" customWidth="1"/>
    <col min="2" max="2" width="36.1640625" style="4" customWidth="1"/>
    <col min="3" max="3" width="18.6640625" style="4" customWidth="1"/>
    <col min="4" max="4" width="15.83203125" style="4" customWidth="1"/>
    <col min="6" max="6" width="46.83203125" customWidth="1"/>
    <col min="7" max="7" width="25.83203125" customWidth="1"/>
    <col min="8" max="8" width="25.1640625" customWidth="1"/>
    <col min="9" max="9" width="28.6640625" customWidth="1"/>
  </cols>
  <sheetData>
    <row r="1" spans="1:25" ht="16" thickBot="1" x14ac:dyDescent="0.25">
      <c r="A1" s="56"/>
      <c r="B1" s="56"/>
      <c r="C1" s="56"/>
      <c r="D1" s="56"/>
    </row>
    <row r="2" spans="1:25" x14ac:dyDescent="0.2">
      <c r="B2" s="139" t="s">
        <v>54</v>
      </c>
      <c r="C2" s="129" t="s">
        <v>198</v>
      </c>
      <c r="D2" s="129"/>
      <c r="E2" s="129"/>
      <c r="F2" s="153"/>
      <c r="G2" s="154"/>
      <c r="H2" s="145"/>
      <c r="O2" s="13"/>
      <c r="P2" s="13"/>
      <c r="Q2" s="13"/>
      <c r="R2" s="13"/>
      <c r="W2" s="13"/>
      <c r="X2" s="13"/>
      <c r="Y2" s="13"/>
    </row>
    <row r="3" spans="1:25" x14ac:dyDescent="0.2">
      <c r="B3" s="140"/>
      <c r="C3" s="5" t="s">
        <v>148</v>
      </c>
      <c r="D3" s="5" t="s">
        <v>149</v>
      </c>
      <c r="E3" s="5" t="s">
        <v>150</v>
      </c>
      <c r="F3" s="125"/>
      <c r="G3" s="126"/>
      <c r="H3" s="135"/>
      <c r="O3" s="13"/>
      <c r="P3" s="13"/>
      <c r="Q3" s="13"/>
      <c r="R3" s="13"/>
      <c r="W3" s="13"/>
      <c r="X3" s="13"/>
      <c r="Y3" s="13"/>
    </row>
    <row r="4" spans="1:25" x14ac:dyDescent="0.2">
      <c r="B4" s="15">
        <v>1</v>
      </c>
      <c r="C4" s="1">
        <v>2.8219999999999999E-2</v>
      </c>
      <c r="D4" s="1">
        <v>3.1350000000000003E-2</v>
      </c>
      <c r="E4" s="1">
        <v>2.4549999999999999E-2</v>
      </c>
      <c r="F4" s="125"/>
      <c r="G4" s="126"/>
      <c r="H4" s="135"/>
      <c r="O4" s="13"/>
      <c r="P4" s="13"/>
      <c r="Q4" s="13"/>
      <c r="R4" s="13"/>
      <c r="W4" s="13"/>
      <c r="X4" s="13"/>
      <c r="Y4" s="13"/>
    </row>
    <row r="5" spans="1:25" x14ac:dyDescent="0.2">
      <c r="B5" s="15">
        <f>B4+1</f>
        <v>2</v>
      </c>
      <c r="C5" s="1">
        <v>2.1829999999999999E-2</v>
      </c>
      <c r="D5" s="1">
        <v>2.828E-2</v>
      </c>
      <c r="E5" s="1">
        <v>1.9130000000000001E-2</v>
      </c>
      <c r="F5" s="125"/>
      <c r="G5" s="126"/>
      <c r="H5" s="135"/>
      <c r="O5" s="13"/>
      <c r="P5" s="13"/>
      <c r="Q5" s="13"/>
      <c r="R5" s="13"/>
      <c r="W5" s="13"/>
      <c r="X5" s="13"/>
      <c r="Y5" s="13"/>
    </row>
    <row r="6" spans="1:25" x14ac:dyDescent="0.2">
      <c r="B6" s="15">
        <f t="shared" ref="B6:B16" si="0">B5+1</f>
        <v>3</v>
      </c>
      <c r="C6" s="1">
        <v>4.1119999999999997E-2</v>
      </c>
      <c r="D6" s="1">
        <v>2.2720000000000001E-2</v>
      </c>
      <c r="E6" s="1">
        <v>1.49E-2</v>
      </c>
      <c r="F6" s="125"/>
      <c r="G6" s="126"/>
      <c r="H6" s="135"/>
      <c r="O6" s="13"/>
      <c r="P6" s="13"/>
      <c r="Q6" s="13"/>
      <c r="R6" s="13"/>
      <c r="W6" s="13"/>
      <c r="X6" s="13"/>
      <c r="Y6" s="13"/>
    </row>
    <row r="7" spans="1:25" x14ac:dyDescent="0.2">
      <c r="B7" s="15">
        <f t="shared" si="0"/>
        <v>4</v>
      </c>
      <c r="C7" s="1">
        <v>1.1050000000000001E-2</v>
      </c>
      <c r="D7" s="1">
        <v>6.4659999999999995E-2</v>
      </c>
      <c r="E7" s="1">
        <v>2.4150000000000001E-2</v>
      </c>
      <c r="F7" s="125"/>
      <c r="G7" s="126"/>
      <c r="H7" s="135"/>
      <c r="O7" s="13"/>
      <c r="P7" s="13"/>
      <c r="Q7" s="13"/>
      <c r="R7" s="13"/>
      <c r="W7" s="13"/>
      <c r="X7" s="13"/>
      <c r="Y7" s="13"/>
    </row>
    <row r="8" spans="1:25" x14ac:dyDescent="0.2">
      <c r="B8" s="15">
        <f t="shared" si="0"/>
        <v>5</v>
      </c>
      <c r="C8" s="1">
        <v>2.6870000000000002E-2</v>
      </c>
      <c r="D8" s="1">
        <v>2.7220000000000001E-2</v>
      </c>
      <c r="E8" s="1">
        <v>2.4920000000000001E-2</v>
      </c>
      <c r="F8" s="125"/>
      <c r="G8" s="126"/>
      <c r="H8" s="135"/>
      <c r="O8" s="13"/>
      <c r="P8" s="13"/>
      <c r="Q8" s="13"/>
      <c r="R8" s="13"/>
      <c r="W8" s="13"/>
      <c r="X8" s="13"/>
      <c r="Y8" s="13"/>
    </row>
    <row r="9" spans="1:25" x14ac:dyDescent="0.2">
      <c r="B9" s="15">
        <f t="shared" si="0"/>
        <v>6</v>
      </c>
      <c r="C9" s="1">
        <v>2.8070000000000001E-2</v>
      </c>
      <c r="D9" s="1">
        <v>1.575E-2</v>
      </c>
      <c r="E9" s="1">
        <v>2.3689999999999999E-2</v>
      </c>
      <c r="F9" s="125"/>
      <c r="G9" s="126"/>
      <c r="H9" s="135"/>
      <c r="O9" s="13"/>
      <c r="P9" s="13"/>
      <c r="Q9" s="13"/>
      <c r="R9" s="13"/>
      <c r="W9" s="13"/>
      <c r="X9" s="13"/>
      <c r="Y9" s="13"/>
    </row>
    <row r="10" spans="1:25" x14ac:dyDescent="0.2">
      <c r="B10" s="15">
        <f t="shared" si="0"/>
        <v>7</v>
      </c>
      <c r="C10" s="1">
        <v>3.8429999999999999E-2</v>
      </c>
      <c r="D10" s="1">
        <v>2.2349999999999998E-2</v>
      </c>
      <c r="E10" s="1">
        <v>1.9609999999999999E-2</v>
      </c>
      <c r="F10" s="125"/>
      <c r="G10" s="126"/>
      <c r="H10" s="135"/>
      <c r="O10" s="13"/>
      <c r="P10" s="13"/>
      <c r="Q10" s="13"/>
      <c r="R10" s="13"/>
      <c r="W10" s="13"/>
      <c r="X10" s="13"/>
      <c r="Y10" s="13"/>
    </row>
    <row r="11" spans="1:25" x14ac:dyDescent="0.2">
      <c r="B11" s="15">
        <f t="shared" si="0"/>
        <v>8</v>
      </c>
      <c r="C11" s="1">
        <v>3.2009999999999997E-2</v>
      </c>
      <c r="D11" s="1">
        <v>3.2730000000000002E-2</v>
      </c>
      <c r="E11" s="1">
        <v>3.2219999999999999E-2</v>
      </c>
      <c r="F11" s="125"/>
      <c r="G11" s="126"/>
      <c r="H11" s="135"/>
      <c r="O11" s="13"/>
      <c r="P11" s="13"/>
      <c r="Q11" s="13"/>
      <c r="R11" s="13"/>
      <c r="W11" s="13"/>
      <c r="X11" s="13"/>
      <c r="Y11" s="13"/>
    </row>
    <row r="12" spans="1:25" x14ac:dyDescent="0.2">
      <c r="B12" s="15">
        <f t="shared" si="0"/>
        <v>9</v>
      </c>
      <c r="C12" s="1">
        <v>4.8189999999999997E-2</v>
      </c>
      <c r="D12" s="1">
        <v>4.3819999999999998E-2</v>
      </c>
      <c r="E12" s="1">
        <v>2.469E-2</v>
      </c>
      <c r="F12" s="125"/>
      <c r="G12" s="126"/>
      <c r="H12" s="135"/>
      <c r="O12" s="13"/>
      <c r="P12" s="13"/>
      <c r="Q12" s="13"/>
      <c r="R12" s="13"/>
      <c r="W12" s="13"/>
      <c r="X12" s="13"/>
      <c r="Y12" s="13"/>
    </row>
    <row r="13" spans="1:25" x14ac:dyDescent="0.2">
      <c r="B13" s="15">
        <f t="shared" si="0"/>
        <v>10</v>
      </c>
      <c r="C13" s="1">
        <v>3.0280000000000001E-2</v>
      </c>
      <c r="D13" s="1">
        <v>2.7470000000000001E-2</v>
      </c>
      <c r="E13" s="1">
        <v>1.7319999999999999E-2</v>
      </c>
      <c r="F13" s="125"/>
      <c r="G13" s="126"/>
      <c r="H13" s="135"/>
      <c r="O13" s="13"/>
      <c r="P13" s="13"/>
      <c r="Q13" s="13"/>
      <c r="R13" s="13"/>
      <c r="W13" s="13"/>
      <c r="X13" s="13"/>
      <c r="Y13" s="13"/>
    </row>
    <row r="14" spans="1:25" x14ac:dyDescent="0.2">
      <c r="B14" s="15">
        <f t="shared" si="0"/>
        <v>11</v>
      </c>
      <c r="C14" s="1">
        <v>3.4320000000000003E-2</v>
      </c>
      <c r="D14" s="1">
        <v>4.07E-2</v>
      </c>
      <c r="E14" s="1">
        <v>1.4250000000000001E-2</v>
      </c>
      <c r="F14" s="125"/>
      <c r="G14" s="126"/>
      <c r="H14" s="135"/>
      <c r="O14" s="13"/>
      <c r="P14" s="13"/>
      <c r="Q14" s="13"/>
      <c r="R14" s="13"/>
      <c r="W14" s="13"/>
      <c r="X14" s="13"/>
      <c r="Y14" s="13"/>
    </row>
    <row r="15" spans="1:25" x14ac:dyDescent="0.2">
      <c r="B15" s="15">
        <f t="shared" si="0"/>
        <v>12</v>
      </c>
      <c r="C15" s="1">
        <v>2.334E-2</v>
      </c>
      <c r="D15" s="1">
        <v>3.6069999999999998E-2</v>
      </c>
      <c r="E15" s="1">
        <v>2.1839999999999998E-2</v>
      </c>
      <c r="F15" s="125"/>
      <c r="G15" s="126"/>
      <c r="H15" s="135"/>
      <c r="O15" s="13"/>
      <c r="P15" s="13"/>
      <c r="Q15" s="13"/>
      <c r="R15" s="13"/>
      <c r="W15" s="13"/>
      <c r="X15" s="13"/>
      <c r="Y15" s="13"/>
    </row>
    <row r="16" spans="1:25" x14ac:dyDescent="0.2">
      <c r="B16" s="15">
        <f t="shared" si="0"/>
        <v>13</v>
      </c>
      <c r="C16" s="1">
        <v>7.1620000000000003E-2</v>
      </c>
      <c r="D16" s="1"/>
      <c r="E16" s="1">
        <v>2.2870000000000001E-2</v>
      </c>
      <c r="F16" s="125"/>
      <c r="G16" s="126"/>
      <c r="H16" s="135"/>
      <c r="O16" s="13"/>
      <c r="P16" s="13"/>
      <c r="Q16" s="13"/>
      <c r="R16" s="13"/>
      <c r="W16" s="13"/>
      <c r="X16" s="13"/>
      <c r="Y16" s="13"/>
    </row>
    <row r="17" spans="2:25" x14ac:dyDescent="0.2">
      <c r="B17" s="15"/>
      <c r="C17" s="1"/>
      <c r="D17" s="1"/>
      <c r="E17" s="1"/>
      <c r="F17" s="125"/>
      <c r="G17" s="126"/>
      <c r="H17" s="135"/>
      <c r="O17" s="13"/>
      <c r="P17" s="13"/>
      <c r="Q17" s="13"/>
      <c r="R17" s="13"/>
      <c r="W17" s="13"/>
      <c r="X17" s="13"/>
      <c r="Y17" s="13"/>
    </row>
    <row r="18" spans="2:25" x14ac:dyDescent="0.2">
      <c r="B18" s="15"/>
      <c r="C18" s="1"/>
      <c r="D18" s="1"/>
      <c r="E18" s="1"/>
      <c r="F18" s="125"/>
      <c r="G18" s="126"/>
      <c r="H18" s="135"/>
      <c r="O18" s="13"/>
      <c r="P18" s="13"/>
      <c r="Q18" s="13"/>
      <c r="R18" s="13"/>
      <c r="W18" s="13"/>
      <c r="X18" s="13"/>
      <c r="Y18" s="13"/>
    </row>
    <row r="19" spans="2:25" x14ac:dyDescent="0.2">
      <c r="B19" s="15" t="s">
        <v>53</v>
      </c>
      <c r="C19" s="1">
        <f>AVERAGE(C4:C18)</f>
        <v>3.348846153846155E-2</v>
      </c>
      <c r="D19" s="1">
        <f>AVERAGE(D4:D18)</f>
        <v>3.2760000000000004E-2</v>
      </c>
      <c r="E19" s="1">
        <f>AVERAGE(E4:E18)</f>
        <v>2.1856923076923076E-2</v>
      </c>
      <c r="F19" s="125"/>
      <c r="G19" s="126"/>
      <c r="H19" s="135"/>
      <c r="O19" s="13"/>
      <c r="P19" s="13"/>
      <c r="Q19" s="13"/>
      <c r="R19" s="13"/>
      <c r="W19" s="13"/>
      <c r="X19" s="13"/>
      <c r="Y19" s="13"/>
    </row>
    <row r="20" spans="2:25" x14ac:dyDescent="0.2">
      <c r="B20" s="15" t="s">
        <v>44</v>
      </c>
      <c r="C20" s="1">
        <f>_xlfn.STDEV.S(C4:C18)</f>
        <v>1.4745892561520197E-2</v>
      </c>
      <c r="D20" s="1">
        <f>_xlfn.STDEV.S(D4:D18)</f>
        <v>1.2767779760005255E-2</v>
      </c>
      <c r="E20" s="1">
        <f>_xlfn.STDEV.S(E4:E18)</f>
        <v>4.8393549580761702E-3</v>
      </c>
      <c r="F20" s="125"/>
      <c r="G20" s="126"/>
      <c r="H20" s="135"/>
      <c r="O20" s="13"/>
      <c r="P20" s="13"/>
      <c r="Q20" s="13"/>
      <c r="R20" s="13"/>
      <c r="W20" s="13"/>
      <c r="X20" s="13"/>
      <c r="Y20" s="13"/>
    </row>
    <row r="21" spans="2:25" x14ac:dyDescent="0.2">
      <c r="B21" s="141"/>
      <c r="C21" s="126"/>
      <c r="D21" s="126"/>
      <c r="E21" s="126"/>
      <c r="F21" s="126"/>
      <c r="G21" s="126"/>
      <c r="H21" s="135"/>
      <c r="O21" s="13"/>
      <c r="P21" s="13"/>
      <c r="Q21" s="13"/>
      <c r="R21" s="13"/>
      <c r="W21" s="13"/>
      <c r="X21" s="13"/>
      <c r="Y21" s="13"/>
    </row>
    <row r="22" spans="2:25" x14ac:dyDescent="0.2">
      <c r="B22" s="118" t="s">
        <v>159</v>
      </c>
      <c r="C22" s="118"/>
      <c r="D22" s="126"/>
      <c r="E22" s="126"/>
      <c r="F22" s="126"/>
      <c r="G22" s="126"/>
      <c r="H22" s="135"/>
      <c r="O22" s="13"/>
      <c r="P22" s="13"/>
      <c r="Q22" s="13"/>
      <c r="R22" s="13"/>
      <c r="W22" s="13"/>
      <c r="X22" s="13"/>
      <c r="Y22" s="13"/>
    </row>
    <row r="23" spans="2:25" x14ac:dyDescent="0.2">
      <c r="B23" s="1"/>
      <c r="C23" s="1"/>
      <c r="D23" s="126"/>
      <c r="E23" s="126"/>
      <c r="F23" s="126"/>
      <c r="G23" s="126"/>
      <c r="H23" s="135"/>
      <c r="O23" s="13"/>
      <c r="P23" s="13"/>
      <c r="Q23" s="13"/>
      <c r="R23" s="13"/>
      <c r="W23" s="13"/>
      <c r="X23" s="13"/>
      <c r="Y23" s="13"/>
    </row>
    <row r="24" spans="2:25" x14ac:dyDescent="0.2">
      <c r="B24" s="1" t="s">
        <v>152</v>
      </c>
      <c r="C24" s="1"/>
      <c r="D24" s="126"/>
      <c r="E24" s="126"/>
      <c r="F24" s="126"/>
      <c r="G24" s="126"/>
      <c r="H24" s="135"/>
      <c r="O24" s="13"/>
      <c r="P24" s="13"/>
      <c r="Q24" s="13"/>
      <c r="R24" s="13"/>
      <c r="W24" s="13"/>
      <c r="X24" s="13"/>
      <c r="Y24" s="13"/>
    </row>
    <row r="25" spans="2:25" x14ac:dyDescent="0.2">
      <c r="B25" s="1" t="s">
        <v>9</v>
      </c>
      <c r="C25" s="1">
        <v>7.6E-3</v>
      </c>
      <c r="D25" s="126"/>
      <c r="E25" s="126"/>
      <c r="F25" s="126"/>
      <c r="G25" s="126"/>
      <c r="H25" s="135"/>
      <c r="O25" s="13"/>
      <c r="P25" s="13"/>
      <c r="Q25" s="13"/>
      <c r="R25" s="13"/>
      <c r="W25" s="13"/>
      <c r="X25" s="13"/>
      <c r="Y25" s="13"/>
    </row>
    <row r="26" spans="2:25" x14ac:dyDescent="0.2">
      <c r="B26" s="1" t="s">
        <v>71</v>
      </c>
      <c r="C26" s="1" t="s">
        <v>153</v>
      </c>
      <c r="D26" s="126"/>
      <c r="E26" s="126"/>
      <c r="F26" s="126"/>
      <c r="G26" s="126"/>
      <c r="H26" s="135"/>
      <c r="O26" s="13"/>
      <c r="P26" s="13"/>
      <c r="Q26" s="13"/>
      <c r="R26" s="13"/>
      <c r="W26" s="13"/>
      <c r="X26" s="13"/>
      <c r="Y26" s="13"/>
    </row>
    <row r="27" spans="2:25" x14ac:dyDescent="0.2">
      <c r="B27" s="1" t="s">
        <v>10</v>
      </c>
      <c r="C27" s="1" t="s">
        <v>52</v>
      </c>
      <c r="D27" s="126"/>
      <c r="E27" s="126"/>
      <c r="F27" s="126"/>
      <c r="G27" s="126"/>
      <c r="H27" s="135"/>
      <c r="O27" s="13"/>
      <c r="P27" s="13"/>
      <c r="Q27" s="13"/>
      <c r="R27" s="13"/>
      <c r="W27" s="13"/>
      <c r="X27" s="13"/>
      <c r="Y27" s="13"/>
    </row>
    <row r="28" spans="2:25" x14ac:dyDescent="0.2">
      <c r="B28" s="1" t="s">
        <v>154</v>
      </c>
      <c r="C28" s="1" t="s">
        <v>5</v>
      </c>
      <c r="D28" s="126"/>
      <c r="E28" s="126"/>
      <c r="F28" s="126"/>
      <c r="G28" s="126"/>
      <c r="H28" s="135"/>
      <c r="O28" s="13"/>
      <c r="P28" s="13"/>
      <c r="Q28" s="13"/>
      <c r="R28" s="13"/>
      <c r="W28" s="13"/>
      <c r="X28" s="13"/>
      <c r="Y28" s="13"/>
    </row>
    <row r="29" spans="2:25" x14ac:dyDescent="0.2">
      <c r="B29" s="1" t="s">
        <v>155</v>
      </c>
      <c r="C29" s="1">
        <v>3</v>
      </c>
      <c r="D29" s="126"/>
      <c r="E29" s="126"/>
      <c r="F29" s="126"/>
      <c r="G29" s="126"/>
      <c r="H29" s="135"/>
      <c r="O29" s="13"/>
      <c r="P29" s="13"/>
      <c r="Q29" s="13"/>
      <c r="R29" s="13"/>
      <c r="W29" s="13"/>
      <c r="X29" s="13"/>
      <c r="Y29" s="13"/>
    </row>
    <row r="30" spans="2:25" x14ac:dyDescent="0.2">
      <c r="B30" s="1" t="s">
        <v>156</v>
      </c>
      <c r="C30" s="1">
        <v>9.7569999999999997</v>
      </c>
      <c r="D30" s="126"/>
      <c r="E30" s="126"/>
      <c r="F30" s="126"/>
      <c r="G30" s="126"/>
      <c r="H30" s="135"/>
      <c r="O30" s="13"/>
      <c r="P30" s="13"/>
      <c r="Q30" s="13"/>
      <c r="R30" s="13"/>
      <c r="W30" s="13"/>
      <c r="X30" s="13"/>
      <c r="Y30" s="13"/>
    </row>
    <row r="31" spans="2:25" x14ac:dyDescent="0.2">
      <c r="B31" s="1"/>
      <c r="C31" s="1"/>
      <c r="D31" s="126"/>
      <c r="E31" s="126"/>
      <c r="F31" s="126"/>
      <c r="G31" s="126"/>
      <c r="H31" s="135"/>
      <c r="O31" s="13"/>
      <c r="P31" s="13"/>
      <c r="Q31" s="13"/>
      <c r="R31" s="13"/>
      <c r="W31" s="13"/>
      <c r="X31" s="13"/>
      <c r="Y31" s="13"/>
    </row>
    <row r="32" spans="2:25" x14ac:dyDescent="0.2">
      <c r="B32" s="1" t="s">
        <v>23</v>
      </c>
      <c r="C32" s="1"/>
      <c r="D32" s="126"/>
      <c r="E32" s="126"/>
      <c r="F32" s="126"/>
      <c r="G32" s="126"/>
      <c r="H32" s="135"/>
      <c r="O32" s="13"/>
      <c r="P32" s="13"/>
      <c r="Q32" s="13"/>
      <c r="R32" s="13"/>
      <c r="W32" s="13"/>
      <c r="X32" s="13"/>
      <c r="Y32" s="13"/>
    </row>
    <row r="33" spans="2:25" x14ac:dyDescent="0.2">
      <c r="B33" s="1" t="s">
        <v>157</v>
      </c>
      <c r="C33" s="1">
        <v>3</v>
      </c>
      <c r="D33" s="126"/>
      <c r="E33" s="126"/>
      <c r="F33" s="126"/>
      <c r="G33" s="126"/>
      <c r="H33" s="135"/>
      <c r="O33" s="13"/>
      <c r="P33" s="13"/>
      <c r="Q33" s="13"/>
      <c r="R33" s="13"/>
      <c r="W33" s="13"/>
      <c r="X33" s="13"/>
      <c r="Y33" s="13"/>
    </row>
    <row r="34" spans="2:25" x14ac:dyDescent="0.2">
      <c r="B34" s="1" t="s">
        <v>158</v>
      </c>
      <c r="C34" s="1">
        <v>38</v>
      </c>
      <c r="D34" s="126"/>
      <c r="E34" s="126"/>
      <c r="F34" s="126"/>
      <c r="G34" s="126"/>
      <c r="H34" s="135"/>
      <c r="O34" s="13"/>
      <c r="P34" s="13"/>
      <c r="Q34" s="13"/>
      <c r="R34" s="13"/>
      <c r="W34" s="13"/>
      <c r="X34" s="13"/>
      <c r="Y34" s="13"/>
    </row>
    <row r="35" spans="2:25" x14ac:dyDescent="0.2">
      <c r="B35" s="141"/>
      <c r="C35" s="126"/>
      <c r="D35" s="126"/>
      <c r="E35" s="126"/>
      <c r="F35" s="126"/>
      <c r="G35" s="126"/>
      <c r="H35" s="135"/>
      <c r="O35" s="13"/>
      <c r="P35" s="13"/>
      <c r="Q35" s="13"/>
      <c r="R35" s="13"/>
      <c r="W35" s="13"/>
      <c r="X35" s="13"/>
      <c r="Y35" s="13"/>
    </row>
    <row r="36" spans="2:25" x14ac:dyDescent="0.2">
      <c r="B36" s="137"/>
      <c r="C36" s="127"/>
      <c r="D36" s="127"/>
      <c r="E36" s="127"/>
      <c r="F36" s="127"/>
      <c r="G36" s="127"/>
      <c r="H36" s="151"/>
      <c r="O36" s="13"/>
      <c r="P36" s="13"/>
      <c r="Q36" s="13"/>
      <c r="R36" s="13"/>
      <c r="W36" s="13"/>
      <c r="X36" s="13"/>
      <c r="Y36" s="13"/>
    </row>
    <row r="37" spans="2:25" x14ac:dyDescent="0.2">
      <c r="B37" s="155" t="s">
        <v>173</v>
      </c>
      <c r="C37" s="128"/>
      <c r="D37" s="128"/>
      <c r="E37" s="128"/>
      <c r="F37" s="128"/>
      <c r="G37" s="128"/>
      <c r="H37" s="156"/>
      <c r="O37" s="13"/>
      <c r="P37" s="13"/>
      <c r="Q37" s="13"/>
      <c r="R37" s="13"/>
      <c r="W37" s="13"/>
      <c r="X37" s="13"/>
      <c r="Y37" s="13"/>
    </row>
    <row r="38" spans="2:25" x14ac:dyDescent="0.2">
      <c r="B38" s="39" t="s">
        <v>25</v>
      </c>
      <c r="C38" s="11">
        <v>1</v>
      </c>
      <c r="D38" s="11"/>
      <c r="E38" s="11"/>
      <c r="F38" s="11"/>
      <c r="G38" s="1"/>
      <c r="H38" s="14"/>
      <c r="O38" s="13"/>
      <c r="P38" s="13"/>
      <c r="Q38" s="13"/>
      <c r="R38" s="13"/>
      <c r="W38" s="13"/>
      <c r="X38" s="13"/>
      <c r="Y38" s="13"/>
    </row>
    <row r="39" spans="2:25" x14ac:dyDescent="0.2">
      <c r="B39" s="39" t="s">
        <v>26</v>
      </c>
      <c r="C39" s="11">
        <v>3</v>
      </c>
      <c r="D39" s="11"/>
      <c r="E39" s="11"/>
      <c r="F39" s="11"/>
      <c r="G39" s="1"/>
      <c r="H39" s="14"/>
      <c r="O39" s="13"/>
      <c r="P39" s="13"/>
      <c r="Q39" s="13"/>
      <c r="R39" s="13"/>
      <c r="W39" s="13"/>
      <c r="X39" s="13"/>
      <c r="Y39" s="13"/>
    </row>
    <row r="40" spans="2:25" x14ac:dyDescent="0.2">
      <c r="B40" s="39" t="s">
        <v>6</v>
      </c>
      <c r="C40" s="11">
        <v>0.05</v>
      </c>
      <c r="D40" s="11"/>
      <c r="E40" s="11"/>
      <c r="F40" s="11"/>
      <c r="G40" s="1"/>
      <c r="H40" s="14"/>
      <c r="O40" s="13"/>
      <c r="P40" s="13"/>
      <c r="Q40" s="13"/>
      <c r="R40" s="13"/>
      <c r="W40" s="13"/>
      <c r="X40" s="13"/>
      <c r="Y40" s="13"/>
    </row>
    <row r="41" spans="2:25" x14ac:dyDescent="0.2">
      <c r="B41" s="39"/>
      <c r="C41" s="11"/>
      <c r="D41" s="11"/>
      <c r="E41" s="11"/>
      <c r="F41" s="11"/>
      <c r="G41" s="1"/>
      <c r="H41" s="14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</row>
    <row r="42" spans="2:25" x14ac:dyDescent="0.2">
      <c r="B42" s="39" t="s">
        <v>160</v>
      </c>
      <c r="C42" s="11" t="s">
        <v>161</v>
      </c>
      <c r="D42" s="11" t="s">
        <v>11</v>
      </c>
      <c r="E42" s="11" t="s">
        <v>30</v>
      </c>
      <c r="F42" s="11" t="s">
        <v>31</v>
      </c>
      <c r="G42" s="1"/>
      <c r="H42" s="14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</row>
    <row r="43" spans="2:25" x14ac:dyDescent="0.2">
      <c r="B43" s="39" t="s">
        <v>175</v>
      </c>
      <c r="C43" s="11">
        <v>0.27560000000000001</v>
      </c>
      <c r="D43" s="11" t="s">
        <v>16</v>
      </c>
      <c r="E43" s="11" t="s">
        <v>15</v>
      </c>
      <c r="F43" s="11" t="s">
        <v>36</v>
      </c>
      <c r="G43" s="1" t="s">
        <v>163</v>
      </c>
      <c r="H43" s="14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</row>
    <row r="44" spans="2:25" x14ac:dyDescent="0.2">
      <c r="B44" s="39" t="s">
        <v>176</v>
      </c>
      <c r="C44" s="11">
        <v>12</v>
      </c>
      <c r="D44" s="11" t="s">
        <v>5</v>
      </c>
      <c r="E44" s="11" t="s">
        <v>34</v>
      </c>
      <c r="F44" s="11">
        <v>1.77E-2</v>
      </c>
      <c r="G44" s="1" t="s">
        <v>165</v>
      </c>
      <c r="H44" s="14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</row>
    <row r="45" spans="2:25" x14ac:dyDescent="0.2">
      <c r="B45" s="39" t="s">
        <v>177</v>
      </c>
      <c r="C45" s="11">
        <v>11.72</v>
      </c>
      <c r="D45" s="11" t="s">
        <v>5</v>
      </c>
      <c r="E45" s="11" t="s">
        <v>34</v>
      </c>
      <c r="F45" s="11">
        <v>2.52E-2</v>
      </c>
      <c r="G45" s="1" t="s">
        <v>167</v>
      </c>
      <c r="H45" s="14"/>
    </row>
    <row r="46" spans="2:25" x14ac:dyDescent="0.2">
      <c r="B46" s="39"/>
      <c r="C46" s="11"/>
      <c r="D46" s="11"/>
      <c r="E46" s="11"/>
      <c r="F46" s="11"/>
      <c r="G46" s="1"/>
      <c r="H46" s="14"/>
    </row>
    <row r="47" spans="2:25" x14ac:dyDescent="0.2">
      <c r="B47" s="39" t="s">
        <v>38</v>
      </c>
      <c r="C47" s="11" t="s">
        <v>168</v>
      </c>
      <c r="D47" s="11" t="s">
        <v>169</v>
      </c>
      <c r="E47" s="11" t="s">
        <v>161</v>
      </c>
      <c r="F47" s="11" t="s">
        <v>170</v>
      </c>
      <c r="G47" s="1" t="s">
        <v>171</v>
      </c>
      <c r="H47" s="14" t="s">
        <v>172</v>
      </c>
    </row>
    <row r="48" spans="2:25" x14ac:dyDescent="0.2">
      <c r="B48" s="39" t="s">
        <v>175</v>
      </c>
      <c r="C48" s="11">
        <v>23.69</v>
      </c>
      <c r="D48" s="11">
        <v>23.42</v>
      </c>
      <c r="E48" s="11">
        <v>0.27560000000000001</v>
      </c>
      <c r="F48" s="11">
        <v>13</v>
      </c>
      <c r="G48" s="1">
        <v>12</v>
      </c>
      <c r="H48" s="14">
        <v>6.1960000000000001E-2</v>
      </c>
      <c r="M48" s="13"/>
      <c r="N48" s="13"/>
    </row>
    <row r="49" spans="2:14" x14ac:dyDescent="0.2">
      <c r="B49" s="39" t="s">
        <v>176</v>
      </c>
      <c r="C49" s="11">
        <v>23.69</v>
      </c>
      <c r="D49" s="11">
        <v>11.69</v>
      </c>
      <c r="E49" s="11">
        <v>12</v>
      </c>
      <c r="F49" s="11">
        <v>13</v>
      </c>
      <c r="G49" s="1">
        <v>13</v>
      </c>
      <c r="H49" s="14">
        <v>2.7530000000000001</v>
      </c>
      <c r="M49" s="13"/>
      <c r="N49" s="13"/>
    </row>
    <row r="50" spans="2:14" ht="16" thickBot="1" x14ac:dyDescent="0.25">
      <c r="B50" s="40" t="s">
        <v>177</v>
      </c>
      <c r="C50" s="41">
        <v>23.42</v>
      </c>
      <c r="D50" s="41">
        <v>11.69</v>
      </c>
      <c r="E50" s="41">
        <v>11.72</v>
      </c>
      <c r="F50" s="41">
        <v>12</v>
      </c>
      <c r="G50" s="18">
        <v>13</v>
      </c>
      <c r="H50" s="34">
        <v>2.6349999999999998</v>
      </c>
      <c r="J50" s="13"/>
      <c r="K50" s="13"/>
      <c r="L50" s="13"/>
      <c r="M50" s="13"/>
      <c r="N50" s="13"/>
    </row>
    <row r="51" spans="2:14" x14ac:dyDescent="0.2">
      <c r="J51" s="13"/>
      <c r="K51" s="13"/>
      <c r="L51" s="13"/>
      <c r="M51" s="13"/>
      <c r="N51" s="13"/>
    </row>
    <row r="52" spans="2:14" x14ac:dyDescent="0.2">
      <c r="J52" s="13"/>
      <c r="K52" s="13"/>
      <c r="L52" s="13"/>
      <c r="M52" s="13"/>
      <c r="N52" s="13"/>
    </row>
    <row r="53" spans="2:14" x14ac:dyDescent="0.2">
      <c r="J53" s="13"/>
      <c r="K53" s="13"/>
      <c r="L53" s="13"/>
      <c r="M53" s="13"/>
      <c r="N53" s="13"/>
    </row>
    <row r="54" spans="2:14" x14ac:dyDescent="0.2">
      <c r="J54" s="13"/>
      <c r="K54" s="13"/>
      <c r="L54" s="13"/>
      <c r="M54" s="13"/>
      <c r="N54" s="13"/>
    </row>
    <row r="55" spans="2:14" x14ac:dyDescent="0.2">
      <c r="J55" s="13"/>
      <c r="K55" s="13"/>
      <c r="L55" s="13"/>
      <c r="M55" s="13"/>
      <c r="N55" s="13"/>
    </row>
    <row r="56" spans="2:14" x14ac:dyDescent="0.2">
      <c r="J56" s="13"/>
      <c r="K56" s="13"/>
      <c r="L56" s="13"/>
      <c r="M56" s="13"/>
      <c r="N56" s="13"/>
    </row>
    <row r="57" spans="2:14" x14ac:dyDescent="0.2">
      <c r="J57" s="13"/>
      <c r="K57" s="13"/>
      <c r="L57" s="13"/>
      <c r="M57" s="13"/>
      <c r="N57" s="13"/>
    </row>
    <row r="58" spans="2:14" x14ac:dyDescent="0.2">
      <c r="J58" s="13"/>
      <c r="K58" s="13"/>
      <c r="L58" s="13"/>
      <c r="M58" s="13"/>
      <c r="N58" s="13"/>
    </row>
    <row r="59" spans="2:14" x14ac:dyDescent="0.2">
      <c r="J59" s="13"/>
      <c r="K59" s="13"/>
      <c r="L59" s="13"/>
      <c r="M59" s="13"/>
      <c r="N59" s="13"/>
    </row>
    <row r="60" spans="2:14" x14ac:dyDescent="0.2">
      <c r="J60" s="13"/>
      <c r="K60" s="13"/>
      <c r="L60" s="13"/>
      <c r="M60" s="13"/>
      <c r="N60" s="13"/>
    </row>
    <row r="61" spans="2:14" x14ac:dyDescent="0.2">
      <c r="J61" s="13"/>
      <c r="K61" s="13"/>
      <c r="L61" s="13"/>
      <c r="M61" s="13"/>
      <c r="N61" s="13"/>
    </row>
    <row r="62" spans="2:14" x14ac:dyDescent="0.2">
      <c r="J62" s="13"/>
      <c r="K62" s="13"/>
      <c r="L62" s="13"/>
      <c r="M62" s="13"/>
      <c r="N62" s="13"/>
    </row>
    <row r="63" spans="2:14" x14ac:dyDescent="0.2">
      <c r="J63" s="13"/>
      <c r="K63" s="13"/>
      <c r="L63" s="13"/>
      <c r="M63" s="13"/>
      <c r="N63" s="13"/>
    </row>
  </sheetData>
  <mergeCells count="8">
    <mergeCell ref="F2:H20"/>
    <mergeCell ref="B21:H21"/>
    <mergeCell ref="D22:H34"/>
    <mergeCell ref="B35:H36"/>
    <mergeCell ref="B37:H37"/>
    <mergeCell ref="B2:B3"/>
    <mergeCell ref="C2:E2"/>
    <mergeCell ref="B22:C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6B826-D6FC-4891-A990-897E68B9F19B}">
  <dimension ref="B1:AI74"/>
  <sheetViews>
    <sheetView topLeftCell="A10" zoomScale="49" zoomScaleNormal="49" workbookViewId="0">
      <selection activeCell="S45" sqref="S45"/>
    </sheetView>
  </sheetViews>
  <sheetFormatPr baseColWidth="10" defaultColWidth="8.83203125" defaultRowHeight="15" x14ac:dyDescent="0.2"/>
  <cols>
    <col min="2" max="2" width="26.6640625" customWidth="1"/>
    <col min="3" max="3" width="26.1640625" customWidth="1"/>
    <col min="4" max="4" width="25.33203125" customWidth="1"/>
    <col min="5" max="5" width="21.33203125" customWidth="1"/>
    <col min="6" max="6" width="36.33203125" customWidth="1"/>
    <col min="7" max="7" width="24.83203125" customWidth="1"/>
    <col min="9" max="9" width="36" customWidth="1"/>
    <col min="10" max="10" width="50.1640625" customWidth="1"/>
    <col min="11" max="11" width="27.6640625" customWidth="1"/>
    <col min="12" max="12" width="26.1640625" customWidth="1"/>
    <col min="13" max="13" width="31.5" customWidth="1"/>
    <col min="14" max="14" width="40.1640625" customWidth="1"/>
    <col min="15" max="15" width="33.83203125" customWidth="1"/>
    <col min="16" max="16" width="22.33203125" customWidth="1"/>
    <col min="17" max="17" width="39.6640625" customWidth="1"/>
  </cols>
  <sheetData>
    <row r="1" spans="2:17" ht="16" thickBot="1" x14ac:dyDescent="0.25"/>
    <row r="2" spans="2:17" x14ac:dyDescent="0.2">
      <c r="B2" s="19"/>
      <c r="C2" s="149" t="s">
        <v>210</v>
      </c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8"/>
      <c r="Q2" s="145"/>
    </row>
    <row r="3" spans="2:17" x14ac:dyDescent="0.2">
      <c r="B3" s="15" t="s">
        <v>178</v>
      </c>
      <c r="C3" s="1">
        <v>1</v>
      </c>
      <c r="D3" s="1">
        <v>2</v>
      </c>
      <c r="E3" s="1">
        <v>3</v>
      </c>
      <c r="F3" s="1">
        <v>4</v>
      </c>
      <c r="G3" s="1">
        <v>5</v>
      </c>
      <c r="H3" s="1">
        <v>6</v>
      </c>
      <c r="I3" s="1">
        <v>7</v>
      </c>
      <c r="J3" s="1">
        <v>8</v>
      </c>
      <c r="K3" s="1">
        <v>9</v>
      </c>
      <c r="L3" s="1">
        <v>10</v>
      </c>
      <c r="M3" s="1">
        <v>11</v>
      </c>
      <c r="N3" s="1">
        <v>12</v>
      </c>
      <c r="O3" s="1" t="s">
        <v>53</v>
      </c>
      <c r="P3" s="1" t="s">
        <v>44</v>
      </c>
      <c r="Q3" s="135"/>
    </row>
    <row r="4" spans="2:17" x14ac:dyDescent="0.2">
      <c r="B4" s="15">
        <v>1</v>
      </c>
      <c r="C4" s="1">
        <v>1.29E-8</v>
      </c>
      <c r="D4" s="1">
        <v>1.9500000000000001E-9</v>
      </c>
      <c r="E4" s="1">
        <v>0.175457</v>
      </c>
      <c r="F4" s="1">
        <v>7.5100000000000007E-9</v>
      </c>
      <c r="G4" s="1">
        <v>2.4199999999999999E-9</v>
      </c>
      <c r="H4" s="1">
        <v>5.7499999999999999E-8</v>
      </c>
      <c r="I4" s="1">
        <v>1.1100000000000001E-9</v>
      </c>
      <c r="J4" s="1">
        <v>6.6699999999999995E-8</v>
      </c>
      <c r="K4" s="1">
        <v>1.4999999999999999E-8</v>
      </c>
      <c r="L4" s="1">
        <v>2.2499999999999999E-7</v>
      </c>
      <c r="M4" s="1">
        <v>3.2099999999999999E-9</v>
      </c>
      <c r="N4" s="1">
        <v>0.285829</v>
      </c>
      <c r="O4" s="1">
        <f>AVERAGE(C4:N4)</f>
        <v>3.8440532775000001E-2</v>
      </c>
      <c r="P4" s="1">
        <f>_xlfn.STDEV.S(C4:N4)</f>
        <v>9.2810305741309426E-2</v>
      </c>
      <c r="Q4" s="135"/>
    </row>
    <row r="5" spans="2:17" x14ac:dyDescent="0.2">
      <c r="B5" s="15">
        <v>2</v>
      </c>
      <c r="C5" s="1">
        <v>0.30450700000000003</v>
      </c>
      <c r="D5" s="1">
        <v>9.9900000000000005E-9</v>
      </c>
      <c r="E5" s="1">
        <v>0.42463400000000001</v>
      </c>
      <c r="F5" s="1">
        <v>8.8442999999999994E-2</v>
      </c>
      <c r="G5" s="1">
        <v>0.232766</v>
      </c>
      <c r="H5" s="1">
        <v>7.0099999999999999E-8</v>
      </c>
      <c r="I5" s="1">
        <v>6.2508999999999995E-2</v>
      </c>
      <c r="J5" s="1">
        <v>6.6899999999999997E-8</v>
      </c>
      <c r="K5" s="1">
        <v>0.107309</v>
      </c>
      <c r="L5" s="1">
        <v>2.9999999999999999E-7</v>
      </c>
      <c r="M5" s="1">
        <v>3.41E-9</v>
      </c>
      <c r="N5" s="1">
        <v>3.5899999999999999E-6</v>
      </c>
      <c r="O5" s="1">
        <f>AVERAGE(C5:N5)</f>
        <v>0.10168100336666668</v>
      </c>
      <c r="P5" s="1">
        <f>_xlfn.STDEV.S(C5:N5)</f>
        <v>0.14346206379678555</v>
      </c>
      <c r="Q5" s="135"/>
    </row>
    <row r="6" spans="2:17" x14ac:dyDescent="0.2">
      <c r="B6" s="15">
        <v>3</v>
      </c>
      <c r="C6" s="1">
        <v>7.5199999999999998E-8</v>
      </c>
      <c r="D6" s="1">
        <v>0.30183199999999999</v>
      </c>
      <c r="E6" s="1">
        <v>4.08E-9</v>
      </c>
      <c r="F6" s="1">
        <v>7.2199999999999998E-8</v>
      </c>
      <c r="G6" s="1">
        <v>0.26283200000000001</v>
      </c>
      <c r="H6" s="1">
        <v>2.1899999999999999E-7</v>
      </c>
      <c r="I6" s="1">
        <v>0.47408400000000001</v>
      </c>
      <c r="J6" s="1">
        <v>7.1299999999999997E-8</v>
      </c>
      <c r="K6" s="1">
        <v>0.49724299999999999</v>
      </c>
      <c r="L6" s="1">
        <v>0.577322</v>
      </c>
      <c r="M6" s="1">
        <v>6.3300000000000003E-9</v>
      </c>
      <c r="N6" s="1">
        <v>1.1999999999999999E-6</v>
      </c>
      <c r="O6" s="1">
        <f>AVERAGE(C6:N6)</f>
        <v>0.17610955400916664</v>
      </c>
      <c r="P6" s="1">
        <f>_xlfn.STDEV.S(C6:N6)</f>
        <v>0.23224502109915429</v>
      </c>
      <c r="Q6" s="135"/>
    </row>
    <row r="7" spans="2:17" x14ac:dyDescent="0.2">
      <c r="B7" s="15">
        <v>4</v>
      </c>
      <c r="C7" s="1">
        <v>0.69549300000000003</v>
      </c>
      <c r="D7" s="1">
        <v>0.69816800000000001</v>
      </c>
      <c r="E7" s="1">
        <v>0.39990900000000001</v>
      </c>
      <c r="F7" s="1">
        <v>0.91155699999999995</v>
      </c>
      <c r="G7" s="1">
        <v>0.38453900000000002</v>
      </c>
      <c r="H7" s="1">
        <v>1</v>
      </c>
      <c r="I7" s="1">
        <v>0.46340799999999999</v>
      </c>
      <c r="J7" s="1">
        <v>1</v>
      </c>
      <c r="K7" s="1">
        <v>0.39544800000000002</v>
      </c>
      <c r="L7" s="1">
        <v>0.422678</v>
      </c>
      <c r="M7" s="1">
        <v>1</v>
      </c>
      <c r="N7" s="1">
        <v>0.71416599999999997</v>
      </c>
      <c r="O7" s="1">
        <f>AVERAGE(C7:N7)</f>
        <v>0.6737805</v>
      </c>
      <c r="P7" s="1">
        <f>_xlfn.STDEV.S(C7:N7)</f>
        <v>0.25618469909759861</v>
      </c>
      <c r="Q7" s="135"/>
    </row>
    <row r="8" spans="2:17" x14ac:dyDescent="0.2"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51"/>
    </row>
    <row r="9" spans="2:17" x14ac:dyDescent="0.2">
      <c r="B9" s="42"/>
      <c r="C9" s="118" t="s">
        <v>179</v>
      </c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59"/>
    </row>
    <row r="10" spans="2:17" x14ac:dyDescent="0.2">
      <c r="B10" s="15" t="s">
        <v>178</v>
      </c>
      <c r="C10" s="1">
        <v>1</v>
      </c>
      <c r="D10" s="1">
        <v>2</v>
      </c>
      <c r="E10" s="1">
        <v>3</v>
      </c>
      <c r="F10" s="1">
        <v>4</v>
      </c>
      <c r="G10" s="1">
        <v>5</v>
      </c>
      <c r="H10" s="1">
        <v>6</v>
      </c>
      <c r="I10" s="1">
        <v>7</v>
      </c>
      <c r="J10" s="1">
        <v>8</v>
      </c>
      <c r="K10" s="1">
        <v>9</v>
      </c>
      <c r="L10" s="1">
        <v>10</v>
      </c>
      <c r="M10" s="1">
        <v>11</v>
      </c>
      <c r="N10" s="1">
        <v>12</v>
      </c>
      <c r="O10" s="5">
        <v>13</v>
      </c>
      <c r="P10" s="1" t="s">
        <v>53</v>
      </c>
      <c r="Q10" s="14" t="s">
        <v>44</v>
      </c>
    </row>
    <row r="11" spans="2:17" x14ac:dyDescent="0.2">
      <c r="B11" s="15">
        <v>1</v>
      </c>
      <c r="C11" s="3">
        <v>1.6199999999999999E-7</v>
      </c>
      <c r="D11" s="3">
        <v>3.1E-9</v>
      </c>
      <c r="E11" s="3">
        <v>6.6699999999999995E-8</v>
      </c>
      <c r="F11" s="3">
        <v>0.50043599999999999</v>
      </c>
      <c r="G11" s="3">
        <v>5.9999999999999997E-7</v>
      </c>
      <c r="H11" s="3">
        <v>0.16717099999999999</v>
      </c>
      <c r="I11" s="3">
        <v>6.6699999999999995E-8</v>
      </c>
      <c r="J11" s="3">
        <v>2.1699999999999999E-8</v>
      </c>
      <c r="K11" s="3">
        <v>6.7299999999999997E-9</v>
      </c>
      <c r="L11" s="3">
        <v>9.9999999999999995E-7</v>
      </c>
      <c r="M11" s="3">
        <v>2.1900000000000001E-9</v>
      </c>
      <c r="N11" s="3">
        <v>1.0899999999999999E-6</v>
      </c>
      <c r="O11" s="3">
        <v>5.0000000000000001E-9</v>
      </c>
      <c r="P11" s="1">
        <f>AVERAGE(C11:O11)</f>
        <v>5.1354617239999997E-2</v>
      </c>
      <c r="Q11" s="14">
        <f>_xlfn.STDEV.S(C11:O11)</f>
        <v>0.14262347752191021</v>
      </c>
    </row>
    <row r="12" spans="2:17" x14ac:dyDescent="0.2">
      <c r="B12" s="15">
        <v>2</v>
      </c>
      <c r="C12" s="3">
        <v>0.19512299999999999</v>
      </c>
      <c r="D12" s="3">
        <v>0.104726</v>
      </c>
      <c r="E12" s="3">
        <v>6.6899999999999997E-8</v>
      </c>
      <c r="F12" s="3">
        <v>2.05E-7</v>
      </c>
      <c r="G12" s="3">
        <v>0.21381800000000001</v>
      </c>
      <c r="H12" s="3">
        <v>5.0800000000000005E-7</v>
      </c>
      <c r="I12" s="3">
        <v>6.6699999999999995E-8</v>
      </c>
      <c r="J12" s="3">
        <v>0.206237</v>
      </c>
      <c r="K12" s="3">
        <v>8.8699999999999994E-9</v>
      </c>
      <c r="L12" s="3">
        <v>0.114423</v>
      </c>
      <c r="M12" s="3">
        <v>4.0899999999999997E-9</v>
      </c>
      <c r="N12" s="3">
        <v>0.21274899999999999</v>
      </c>
      <c r="O12" s="3">
        <v>5.0000000000000001E-9</v>
      </c>
      <c r="P12" s="1">
        <f>AVERAGE(C12:O12)</f>
        <v>8.0544374196923049E-2</v>
      </c>
      <c r="Q12" s="14">
        <f>_xlfn.STDEV.S(C12:O12)</f>
        <v>9.6311545965963835E-2</v>
      </c>
    </row>
    <row r="13" spans="2:17" x14ac:dyDescent="0.2">
      <c r="B13" s="15">
        <v>3</v>
      </c>
      <c r="C13" s="3">
        <v>0.179676</v>
      </c>
      <c r="D13" s="3">
        <v>0.18279899999999999</v>
      </c>
      <c r="E13" s="3">
        <v>7.0700000000000004E-8</v>
      </c>
      <c r="F13" s="3">
        <v>1.5900000000000001E-7</v>
      </c>
      <c r="G13" s="3">
        <v>4.0799999999999999E-6</v>
      </c>
      <c r="H13" s="3">
        <v>6.5400000000000001E-7</v>
      </c>
      <c r="I13" s="3">
        <v>6.6800000000000003E-8</v>
      </c>
      <c r="J13" s="3">
        <v>0.29413699999999998</v>
      </c>
      <c r="K13" s="3">
        <v>4.2209999999999998E-2</v>
      </c>
      <c r="L13" s="3">
        <v>2.7800000000000001E-6</v>
      </c>
      <c r="M13" s="3">
        <v>0.33411299999999999</v>
      </c>
      <c r="N13" s="3">
        <v>9.1335E-2</v>
      </c>
      <c r="O13" s="3">
        <v>5.0000000000000001E-9</v>
      </c>
      <c r="P13" s="1">
        <f>AVERAGE(C13:O13)</f>
        <v>8.6482908884615364E-2</v>
      </c>
      <c r="Q13" s="14">
        <f>_xlfn.STDEV.S(C13:O13)</f>
        <v>0.12136033172126863</v>
      </c>
    </row>
    <row r="14" spans="2:17" x14ac:dyDescent="0.2">
      <c r="B14" s="15">
        <v>4</v>
      </c>
      <c r="C14" s="3">
        <v>0.62520200000000004</v>
      </c>
      <c r="D14" s="3">
        <v>0.712476</v>
      </c>
      <c r="E14" s="3">
        <v>0.99999899999999997</v>
      </c>
      <c r="F14" s="3">
        <v>0.49956400000000001</v>
      </c>
      <c r="G14" s="3">
        <v>0.78617700000000001</v>
      </c>
      <c r="H14" s="3">
        <v>0.83282900000000004</v>
      </c>
      <c r="I14" s="3">
        <v>1</v>
      </c>
      <c r="J14" s="3">
        <v>0.49962600000000001</v>
      </c>
      <c r="K14" s="3">
        <v>0.95779000000000003</v>
      </c>
      <c r="L14" s="3">
        <v>0.88557300000000005</v>
      </c>
      <c r="M14" s="3">
        <v>0.66588700000000001</v>
      </c>
      <c r="N14" s="3">
        <v>0.69591499999999995</v>
      </c>
      <c r="O14" s="3">
        <v>1</v>
      </c>
      <c r="P14" s="1">
        <f>AVERAGE(C14:O14)</f>
        <v>0.78161830769230767</v>
      </c>
      <c r="Q14" s="14">
        <f>_xlfn.STDEV.S(C14:O14)</f>
        <v>0.18180058222971721</v>
      </c>
    </row>
    <row r="15" spans="2:17" x14ac:dyDescent="0.2">
      <c r="B15" s="131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3"/>
    </row>
    <row r="16" spans="2:17" x14ac:dyDescent="0.2">
      <c r="B16" s="42"/>
      <c r="C16" s="118" t="s">
        <v>180</v>
      </c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59"/>
    </row>
    <row r="17" spans="2:17" x14ac:dyDescent="0.2">
      <c r="B17" s="15" t="s">
        <v>178</v>
      </c>
      <c r="C17" s="1">
        <v>1</v>
      </c>
      <c r="D17" s="1">
        <v>2</v>
      </c>
      <c r="E17" s="1">
        <v>3</v>
      </c>
      <c r="F17" s="1">
        <v>4</v>
      </c>
      <c r="G17" s="1">
        <v>5</v>
      </c>
      <c r="H17" s="1">
        <v>6</v>
      </c>
      <c r="I17" s="1">
        <v>7</v>
      </c>
      <c r="J17" s="1">
        <v>8</v>
      </c>
      <c r="K17" s="1">
        <v>9</v>
      </c>
      <c r="L17" s="1">
        <v>10</v>
      </c>
      <c r="M17" s="1">
        <v>11</v>
      </c>
      <c r="N17" s="1">
        <v>12</v>
      </c>
      <c r="O17" s="5">
        <v>13</v>
      </c>
      <c r="P17" s="1" t="s">
        <v>53</v>
      </c>
      <c r="Q17" s="14" t="s">
        <v>44</v>
      </c>
    </row>
    <row r="18" spans="2:17" x14ac:dyDescent="0.2">
      <c r="B18" s="15">
        <v>1</v>
      </c>
      <c r="C18" s="3">
        <v>1.2800000000000001E-7</v>
      </c>
      <c r="D18" s="3">
        <v>5.7720000000000002E-3</v>
      </c>
      <c r="E18" s="3">
        <v>1.68E-9</v>
      </c>
      <c r="F18" s="3">
        <v>1.39E-8</v>
      </c>
      <c r="G18" s="3">
        <v>8.6599999999999995E-9</v>
      </c>
      <c r="H18" s="3">
        <v>5.6699999999999998E-8</v>
      </c>
      <c r="I18" s="3">
        <v>7.8299999999999996E-7</v>
      </c>
      <c r="J18" s="3">
        <v>7.0449999999999999E-2</v>
      </c>
      <c r="K18" s="3">
        <v>4.7600000000000001E-9</v>
      </c>
      <c r="L18" s="3">
        <v>3.9700000000000001E-9</v>
      </c>
      <c r="M18" s="3">
        <v>8.9528999999999997E-2</v>
      </c>
      <c r="N18" s="3">
        <v>2.8600000000000001E-8</v>
      </c>
      <c r="O18" s="3">
        <v>4.0999999999999999E-7</v>
      </c>
      <c r="P18" s="1">
        <f>AVERAGE(C18:O18)</f>
        <v>1.2750187636153848E-2</v>
      </c>
      <c r="Q18" s="14">
        <f>_xlfn.STDEV.S(C18:O18)</f>
        <v>3.0136613423927847E-2</v>
      </c>
    </row>
    <row r="19" spans="2:17" x14ac:dyDescent="0.2">
      <c r="B19" s="15">
        <v>2</v>
      </c>
      <c r="C19" s="3">
        <v>0.144233</v>
      </c>
      <c r="D19" s="3">
        <v>0.20576700000000001</v>
      </c>
      <c r="E19" s="3">
        <v>0.439139</v>
      </c>
      <c r="F19" s="3">
        <v>0.13836999999999999</v>
      </c>
      <c r="G19" s="3">
        <v>0.226717</v>
      </c>
      <c r="H19" s="3">
        <v>0.44384800000000002</v>
      </c>
      <c r="I19" s="3">
        <v>0.52619700000000003</v>
      </c>
      <c r="J19" s="3">
        <v>0.32909100000000002</v>
      </c>
      <c r="K19" s="3">
        <v>0.135241</v>
      </c>
      <c r="L19" s="3">
        <v>0.50402499999999995</v>
      </c>
      <c r="M19" s="3">
        <v>0.60930600000000001</v>
      </c>
      <c r="N19" s="3">
        <v>0.13342999999999999</v>
      </c>
      <c r="O19" s="3">
        <v>0.14149800000000001</v>
      </c>
      <c r="P19" s="1">
        <f>AVERAGE(C19:O19)</f>
        <v>0.30591246153846158</v>
      </c>
      <c r="Q19" s="14">
        <f>_xlfn.STDEV.S(C19:O19)</f>
        <v>0.17643626911466512</v>
      </c>
    </row>
    <row r="20" spans="2:17" x14ac:dyDescent="0.2">
      <c r="B20" s="15">
        <v>3</v>
      </c>
      <c r="C20" s="3">
        <v>0.258969</v>
      </c>
      <c r="D20" s="3">
        <v>0.329569</v>
      </c>
      <c r="E20" s="3">
        <v>0.33297199999999999</v>
      </c>
      <c r="F20" s="3">
        <v>0.117106</v>
      </c>
      <c r="G20" s="3">
        <v>0.29683700000000002</v>
      </c>
      <c r="H20" s="3">
        <v>0.20677599999999999</v>
      </c>
      <c r="I20" s="3">
        <v>0.13198099999999999</v>
      </c>
      <c r="J20" s="3">
        <v>0.222083</v>
      </c>
      <c r="K20" s="3">
        <v>0.46368300000000001</v>
      </c>
      <c r="L20" s="3">
        <v>0.206897</v>
      </c>
      <c r="M20" s="3">
        <v>0.30116500000000002</v>
      </c>
      <c r="N20" s="3">
        <v>0.27903800000000001</v>
      </c>
      <c r="O20" s="3">
        <v>0.29472599999999999</v>
      </c>
      <c r="P20" s="1">
        <f>AVERAGE(C20:O20)</f>
        <v>0.26475399999999999</v>
      </c>
      <c r="Q20" s="14">
        <f>_xlfn.STDEV.S(C20:O20)</f>
        <v>9.1230761840510766E-2</v>
      </c>
    </row>
    <row r="21" spans="2:17" x14ac:dyDescent="0.2">
      <c r="B21" s="15">
        <v>4</v>
      </c>
      <c r="C21" s="3">
        <v>0.59679700000000002</v>
      </c>
      <c r="D21" s="3">
        <v>0.45889099999999999</v>
      </c>
      <c r="E21" s="3">
        <v>0.22788900000000001</v>
      </c>
      <c r="F21" s="3">
        <v>0.74452499999999999</v>
      </c>
      <c r="G21" s="3">
        <v>0.47644500000000001</v>
      </c>
      <c r="H21" s="3">
        <v>0.34937600000000002</v>
      </c>
      <c r="I21" s="3">
        <v>0.34182099999999999</v>
      </c>
      <c r="J21" s="3">
        <v>0.37837500000000002</v>
      </c>
      <c r="K21" s="3">
        <v>0.40107700000000002</v>
      </c>
      <c r="L21" s="3">
        <v>0.28907899999999997</v>
      </c>
      <c r="M21" s="3">
        <v>7.2699999999999996E-8</v>
      </c>
      <c r="N21" s="3">
        <v>0.58753200000000005</v>
      </c>
      <c r="O21" s="3">
        <v>0.56377500000000003</v>
      </c>
      <c r="P21" s="1">
        <f>AVERAGE(C21:O21)</f>
        <v>0.41658323636153843</v>
      </c>
      <c r="Q21" s="14">
        <f>_xlfn.STDEV.S(C21:O21)</f>
        <v>0.19006489424560405</v>
      </c>
    </row>
    <row r="22" spans="2:17" x14ac:dyDescent="0.2">
      <c r="B22" s="136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42"/>
    </row>
    <row r="23" spans="2:17" x14ac:dyDescent="0.2">
      <c r="B23" s="141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35"/>
    </row>
    <row r="24" spans="2:17" x14ac:dyDescent="0.2">
      <c r="B24" s="121" t="s">
        <v>120</v>
      </c>
      <c r="C24" s="122"/>
      <c r="D24" s="122"/>
      <c r="E24" s="122"/>
      <c r="F24" s="122"/>
      <c r="G24" s="122"/>
      <c r="H24" s="67"/>
      <c r="I24" s="120" t="s">
        <v>181</v>
      </c>
      <c r="J24" s="120"/>
      <c r="K24" s="120"/>
      <c r="L24" s="120"/>
      <c r="M24" s="120"/>
      <c r="N24" s="120"/>
      <c r="O24" s="120"/>
      <c r="P24" s="120"/>
      <c r="Q24" s="152"/>
    </row>
    <row r="25" spans="2:17" x14ac:dyDescent="0.2">
      <c r="B25" s="20"/>
      <c r="C25" s="3"/>
      <c r="D25" s="3"/>
      <c r="E25" s="3"/>
      <c r="F25" s="3"/>
      <c r="G25" s="3"/>
      <c r="H25" s="67"/>
      <c r="I25" s="2" t="s">
        <v>24</v>
      </c>
      <c r="J25" s="3"/>
      <c r="K25" s="3"/>
      <c r="L25" s="3"/>
      <c r="M25" s="3"/>
      <c r="N25" s="3"/>
      <c r="O25" s="3"/>
      <c r="P25" s="3"/>
      <c r="Q25" s="43"/>
    </row>
    <row r="26" spans="2:17" x14ac:dyDescent="0.2">
      <c r="B26" s="20" t="s">
        <v>124</v>
      </c>
      <c r="C26" s="3" t="s">
        <v>125</v>
      </c>
      <c r="D26" s="3"/>
      <c r="E26" s="3"/>
      <c r="F26" s="3"/>
      <c r="G26" s="3"/>
      <c r="H26" s="67"/>
      <c r="I26" s="2"/>
      <c r="J26" s="3"/>
      <c r="K26" s="3"/>
      <c r="L26" s="3"/>
      <c r="M26" s="3"/>
      <c r="N26" s="3"/>
      <c r="O26" s="3"/>
      <c r="P26" s="3"/>
      <c r="Q26" s="43"/>
    </row>
    <row r="27" spans="2:17" x14ac:dyDescent="0.2">
      <c r="B27" s="20" t="s">
        <v>6</v>
      </c>
      <c r="C27" s="3">
        <v>0.05</v>
      </c>
      <c r="D27" s="3"/>
      <c r="E27" s="3"/>
      <c r="F27" s="3"/>
      <c r="G27" s="3"/>
      <c r="H27" s="67"/>
      <c r="I27" s="2" t="s">
        <v>25</v>
      </c>
      <c r="J27" s="3">
        <v>4</v>
      </c>
      <c r="K27" s="3"/>
      <c r="L27" s="3"/>
      <c r="M27" s="3"/>
      <c r="N27" s="3"/>
      <c r="O27" s="3"/>
      <c r="P27" s="3"/>
      <c r="Q27" s="43"/>
    </row>
    <row r="28" spans="2:17" x14ac:dyDescent="0.2">
      <c r="B28" s="20"/>
      <c r="C28" s="3"/>
      <c r="D28" s="3"/>
      <c r="E28" s="3"/>
      <c r="F28" s="3"/>
      <c r="G28" s="3"/>
      <c r="H28" s="67"/>
      <c r="I28" s="2" t="s">
        <v>26</v>
      </c>
      <c r="J28" s="3">
        <v>3</v>
      </c>
      <c r="K28" s="3"/>
      <c r="L28" s="3"/>
      <c r="M28" s="3"/>
      <c r="N28" s="3"/>
      <c r="O28" s="3"/>
      <c r="P28" s="3"/>
      <c r="Q28" s="43"/>
    </row>
    <row r="29" spans="2:17" x14ac:dyDescent="0.2">
      <c r="B29" s="20" t="s">
        <v>7</v>
      </c>
      <c r="C29" s="3" t="s">
        <v>8</v>
      </c>
      <c r="D29" s="3" t="s">
        <v>9</v>
      </c>
      <c r="E29" s="3" t="s">
        <v>10</v>
      </c>
      <c r="F29" s="3" t="s">
        <v>11</v>
      </c>
      <c r="G29" s="3"/>
      <c r="H29" s="67"/>
      <c r="I29" s="2" t="s">
        <v>6</v>
      </c>
      <c r="J29" s="3">
        <v>0.05</v>
      </c>
      <c r="K29" s="3"/>
      <c r="L29" s="3"/>
      <c r="M29" s="3"/>
      <c r="N29" s="3"/>
      <c r="O29" s="3"/>
      <c r="P29" s="3"/>
      <c r="Q29" s="43"/>
    </row>
    <row r="30" spans="2:17" x14ac:dyDescent="0.2">
      <c r="B30" s="20" t="s">
        <v>126</v>
      </c>
      <c r="C30" s="3">
        <v>12.17</v>
      </c>
      <c r="D30" s="3" t="s">
        <v>13</v>
      </c>
      <c r="E30" s="3" t="s">
        <v>14</v>
      </c>
      <c r="F30" s="3" t="s">
        <v>5</v>
      </c>
      <c r="G30" s="3"/>
      <c r="H30" s="67"/>
      <c r="I30" s="2"/>
      <c r="J30" s="3"/>
      <c r="K30" s="3"/>
      <c r="L30" s="3"/>
      <c r="M30" s="3"/>
      <c r="N30" s="3"/>
      <c r="O30" s="3"/>
      <c r="P30" s="3"/>
      <c r="Q30" s="43"/>
    </row>
    <row r="31" spans="2:17" x14ac:dyDescent="0.2">
      <c r="B31" s="20" t="s">
        <v>178</v>
      </c>
      <c r="C31" s="3">
        <v>60.35</v>
      </c>
      <c r="D31" s="3" t="s">
        <v>13</v>
      </c>
      <c r="E31" s="3" t="s">
        <v>14</v>
      </c>
      <c r="F31" s="3" t="s">
        <v>5</v>
      </c>
      <c r="G31" s="3"/>
      <c r="H31" s="67"/>
      <c r="I31" s="2" t="s">
        <v>27</v>
      </c>
      <c r="J31" s="3" t="s">
        <v>129</v>
      </c>
      <c r="K31" s="3" t="s">
        <v>28</v>
      </c>
      <c r="L31" s="3" t="s">
        <v>29</v>
      </c>
      <c r="M31" s="3" t="s">
        <v>30</v>
      </c>
      <c r="N31" s="3" t="s">
        <v>31</v>
      </c>
      <c r="O31" s="3"/>
      <c r="P31" s="3"/>
      <c r="Q31" s="43"/>
    </row>
    <row r="32" spans="2:17" x14ac:dyDescent="0.2">
      <c r="B32" s="20" t="s">
        <v>218</v>
      </c>
      <c r="C32" s="3">
        <v>1.632E-3</v>
      </c>
      <c r="D32" s="3">
        <v>0.99590000000000001</v>
      </c>
      <c r="E32" s="3" t="s">
        <v>15</v>
      </c>
      <c r="F32" s="3" t="s">
        <v>16</v>
      </c>
      <c r="G32" s="3"/>
      <c r="H32" s="67"/>
      <c r="I32" s="2"/>
      <c r="J32" s="3"/>
      <c r="K32" s="3"/>
      <c r="L32" s="3"/>
      <c r="M32" s="3"/>
      <c r="N32" s="3"/>
      <c r="O32" s="3"/>
      <c r="P32" s="3"/>
      <c r="Q32" s="43"/>
    </row>
    <row r="33" spans="2:35" x14ac:dyDescent="0.2">
      <c r="B33" s="20"/>
      <c r="C33" s="3"/>
      <c r="D33" s="3"/>
      <c r="E33" s="3"/>
      <c r="F33" s="3"/>
      <c r="G33" s="3"/>
      <c r="H33" s="67"/>
      <c r="I33" s="2" t="s">
        <v>32</v>
      </c>
      <c r="J33" s="3"/>
      <c r="K33" s="3"/>
      <c r="L33" s="3"/>
      <c r="M33" s="3"/>
      <c r="N33" s="3"/>
      <c r="O33" s="3"/>
      <c r="P33" s="3"/>
      <c r="Q33" s="43"/>
    </row>
    <row r="34" spans="2:35" x14ac:dyDescent="0.2">
      <c r="B34" s="20" t="s">
        <v>17</v>
      </c>
      <c r="C34" s="3" t="s">
        <v>127</v>
      </c>
      <c r="D34" s="3" t="s">
        <v>18</v>
      </c>
      <c r="E34" s="3" t="s">
        <v>19</v>
      </c>
      <c r="F34" s="3" t="s">
        <v>20</v>
      </c>
      <c r="G34" s="3" t="s">
        <v>9</v>
      </c>
      <c r="H34" s="67"/>
      <c r="I34" s="2" t="s">
        <v>215</v>
      </c>
      <c r="J34" s="3">
        <v>-1.291E-2</v>
      </c>
      <c r="K34" s="3" t="s">
        <v>221</v>
      </c>
      <c r="L34" s="3" t="s">
        <v>16</v>
      </c>
      <c r="M34" s="3" t="s">
        <v>15</v>
      </c>
      <c r="N34" s="3" t="s">
        <v>36</v>
      </c>
      <c r="O34" s="3"/>
      <c r="P34" s="3"/>
      <c r="Q34" s="43"/>
    </row>
    <row r="35" spans="2:35" x14ac:dyDescent="0.2">
      <c r="B35" s="20" t="s">
        <v>126</v>
      </c>
      <c r="C35" s="3">
        <v>1.5269999999999999</v>
      </c>
      <c r="D35" s="3">
        <v>6</v>
      </c>
      <c r="E35" s="3">
        <v>0.2545</v>
      </c>
      <c r="F35" s="3" t="s">
        <v>211</v>
      </c>
      <c r="G35" s="3" t="s">
        <v>21</v>
      </c>
      <c r="H35" s="67"/>
      <c r="I35" s="2" t="s">
        <v>216</v>
      </c>
      <c r="J35" s="3">
        <v>2.5690000000000001E-2</v>
      </c>
      <c r="K35" s="3" t="s">
        <v>222</v>
      </c>
      <c r="L35" s="3" t="s">
        <v>16</v>
      </c>
      <c r="M35" s="3" t="s">
        <v>15</v>
      </c>
      <c r="N35" s="3" t="s">
        <v>36</v>
      </c>
      <c r="O35" s="3"/>
      <c r="P35" s="3"/>
      <c r="Q35" s="43"/>
    </row>
    <row r="36" spans="2:35" x14ac:dyDescent="0.2">
      <c r="B36" s="20" t="s">
        <v>178</v>
      </c>
      <c r="C36" s="3">
        <v>7.5730000000000004</v>
      </c>
      <c r="D36" s="3">
        <v>3</v>
      </c>
      <c r="E36" s="3">
        <v>2.524</v>
      </c>
      <c r="F36" s="3" t="s">
        <v>212</v>
      </c>
      <c r="G36" s="3" t="s">
        <v>21</v>
      </c>
      <c r="H36" s="67"/>
      <c r="I36" s="2" t="s">
        <v>217</v>
      </c>
      <c r="J36" s="3">
        <v>3.8600000000000002E-2</v>
      </c>
      <c r="K36" s="3" t="s">
        <v>223</v>
      </c>
      <c r="L36" s="3" t="s">
        <v>16</v>
      </c>
      <c r="M36" s="3" t="s">
        <v>15</v>
      </c>
      <c r="N36" s="3" t="s">
        <v>36</v>
      </c>
      <c r="O36" s="3"/>
      <c r="P36" s="3"/>
      <c r="Q36" s="43"/>
    </row>
    <row r="37" spans="2:35" x14ac:dyDescent="0.2">
      <c r="B37" s="20" t="s">
        <v>218</v>
      </c>
      <c r="C37" s="3">
        <v>2.0479999999999999E-4</v>
      </c>
      <c r="D37" s="3">
        <v>2</v>
      </c>
      <c r="E37" s="3">
        <v>1.024E-4</v>
      </c>
      <c r="F37" s="3" t="s">
        <v>213</v>
      </c>
      <c r="G37" s="3" t="s">
        <v>214</v>
      </c>
      <c r="H37" s="67"/>
      <c r="I37" s="2"/>
      <c r="J37" s="3"/>
      <c r="K37" s="3"/>
      <c r="L37" s="3"/>
      <c r="M37" s="3"/>
      <c r="N37" s="3"/>
      <c r="O37" s="3"/>
      <c r="P37" s="3"/>
      <c r="Q37" s="43"/>
    </row>
    <row r="38" spans="2:35" x14ac:dyDescent="0.2">
      <c r="B38" s="20" t="s">
        <v>22</v>
      </c>
      <c r="C38" s="3">
        <v>3.4830000000000001</v>
      </c>
      <c r="D38" s="3">
        <v>140</v>
      </c>
      <c r="E38" s="3">
        <v>2.4879999999999999E-2</v>
      </c>
      <c r="F38" s="3"/>
      <c r="G38" s="3"/>
      <c r="H38" s="67"/>
      <c r="I38" s="2" t="s">
        <v>33</v>
      </c>
      <c r="J38" s="3"/>
      <c r="K38" s="3"/>
      <c r="L38" s="3"/>
      <c r="M38" s="3"/>
      <c r="N38" s="3"/>
      <c r="O38" s="3"/>
      <c r="P38" s="3"/>
      <c r="Q38" s="43"/>
    </row>
    <row r="39" spans="2:35" ht="16" thickBot="1" x14ac:dyDescent="0.25">
      <c r="B39" s="20"/>
      <c r="C39" s="3"/>
      <c r="D39" s="3"/>
      <c r="E39" s="3"/>
      <c r="F39" s="3"/>
      <c r="G39" s="3"/>
      <c r="H39" s="67"/>
      <c r="I39" s="81" t="s">
        <v>215</v>
      </c>
      <c r="J39" s="23">
        <v>2.1139999999999999E-2</v>
      </c>
      <c r="K39" s="23" t="s">
        <v>224</v>
      </c>
      <c r="L39" s="23" t="s">
        <v>16</v>
      </c>
      <c r="M39" s="23" t="s">
        <v>15</v>
      </c>
      <c r="N39" s="23" t="s">
        <v>36</v>
      </c>
      <c r="O39" s="23"/>
      <c r="P39" s="23"/>
      <c r="Q39" s="108"/>
    </row>
    <row r="40" spans="2:35" x14ac:dyDescent="0.2">
      <c r="B40" s="20" t="s">
        <v>23</v>
      </c>
      <c r="C40" s="3"/>
      <c r="D40" s="3"/>
      <c r="E40" s="3"/>
      <c r="F40" s="3"/>
      <c r="G40" s="3"/>
      <c r="H40" s="67"/>
      <c r="I40" s="78" t="s">
        <v>216</v>
      </c>
      <c r="J40" s="79">
        <v>-0.20419999999999999</v>
      </c>
      <c r="K40" s="79" t="s">
        <v>225</v>
      </c>
      <c r="L40" s="79" t="s">
        <v>5</v>
      </c>
      <c r="M40" s="79" t="s">
        <v>52</v>
      </c>
      <c r="N40" s="79">
        <v>4.5999999999999999E-3</v>
      </c>
      <c r="O40" s="79"/>
      <c r="P40" s="79"/>
      <c r="Q40" s="80"/>
    </row>
    <row r="41" spans="2:35" ht="16" thickBot="1" x14ac:dyDescent="0.25">
      <c r="B41" s="20" t="s">
        <v>219</v>
      </c>
      <c r="C41" s="3">
        <v>3</v>
      </c>
      <c r="D41" s="3"/>
      <c r="E41" s="3"/>
      <c r="F41" s="3"/>
      <c r="G41" s="3"/>
      <c r="H41" s="67"/>
      <c r="I41" s="21" t="s">
        <v>217</v>
      </c>
      <c r="J41" s="22">
        <v>-0.22539999999999999</v>
      </c>
      <c r="K41" s="22" t="s">
        <v>226</v>
      </c>
      <c r="L41" s="22" t="s">
        <v>5</v>
      </c>
      <c r="M41" s="22" t="s">
        <v>52</v>
      </c>
      <c r="N41" s="22">
        <v>1.1000000000000001E-3</v>
      </c>
      <c r="O41" s="22"/>
      <c r="P41" s="22"/>
      <c r="Q41" s="70"/>
    </row>
    <row r="42" spans="2:35" x14ac:dyDescent="0.2">
      <c r="B42" s="20" t="s">
        <v>220</v>
      </c>
      <c r="C42" s="3">
        <v>4</v>
      </c>
      <c r="D42" s="3"/>
      <c r="E42" s="3"/>
      <c r="F42" s="3"/>
      <c r="G42" s="3"/>
      <c r="H42" s="67"/>
      <c r="I42" s="82"/>
      <c r="J42" s="63"/>
      <c r="K42" s="63"/>
      <c r="L42" s="63"/>
      <c r="M42" s="63"/>
      <c r="N42" s="63"/>
      <c r="O42" s="63"/>
      <c r="P42" s="63"/>
      <c r="Q42" s="109"/>
    </row>
    <row r="43" spans="2:35" x14ac:dyDescent="0.2">
      <c r="B43" s="20" t="s">
        <v>128</v>
      </c>
      <c r="C43" s="3">
        <v>152</v>
      </c>
      <c r="D43" s="3"/>
      <c r="E43" s="3"/>
      <c r="F43" s="3"/>
      <c r="G43" s="3"/>
      <c r="H43" s="67"/>
      <c r="I43" s="2" t="s">
        <v>35</v>
      </c>
      <c r="J43" s="3"/>
      <c r="K43" s="3"/>
      <c r="L43" s="3"/>
      <c r="M43" s="3"/>
      <c r="N43" s="3"/>
      <c r="O43" s="3"/>
      <c r="P43" s="3"/>
      <c r="Q43" s="43"/>
    </row>
    <row r="44" spans="2:35" x14ac:dyDescent="0.2">
      <c r="B44" s="91"/>
      <c r="C44" s="92"/>
      <c r="D44" s="92"/>
      <c r="E44" s="92"/>
      <c r="F44" s="92"/>
      <c r="G44" s="92"/>
      <c r="H44" s="104"/>
      <c r="I44" s="2" t="s">
        <v>215</v>
      </c>
      <c r="J44" s="3">
        <v>8.9630000000000001E-2</v>
      </c>
      <c r="K44" s="3" t="s">
        <v>227</v>
      </c>
      <c r="L44" s="3" t="s">
        <v>16</v>
      </c>
      <c r="M44" s="3" t="s">
        <v>15</v>
      </c>
      <c r="N44" s="3">
        <v>0.47399999999999998</v>
      </c>
      <c r="O44" s="3"/>
      <c r="P44" s="3"/>
      <c r="Q44" s="43"/>
    </row>
    <row r="45" spans="2:35" ht="16" thickBot="1" x14ac:dyDescent="0.25">
      <c r="B45" s="91"/>
      <c r="C45" s="92"/>
      <c r="D45" s="92"/>
      <c r="E45" s="92"/>
      <c r="F45" s="92"/>
      <c r="G45" s="92"/>
      <c r="H45" s="104"/>
      <c r="I45" s="81" t="s">
        <v>216</v>
      </c>
      <c r="J45" s="23">
        <v>-8.8639999999999997E-2</v>
      </c>
      <c r="K45" s="23" t="s">
        <v>228</v>
      </c>
      <c r="L45" s="23" t="s">
        <v>16</v>
      </c>
      <c r="M45" s="23" t="s">
        <v>15</v>
      </c>
      <c r="N45" s="23">
        <v>0.48770000000000002</v>
      </c>
      <c r="O45" s="23"/>
      <c r="P45" s="23"/>
      <c r="Q45" s="108"/>
    </row>
    <row r="46" spans="2:35" ht="16" thickBot="1" x14ac:dyDescent="0.25">
      <c r="B46" s="91"/>
      <c r="C46" s="92"/>
      <c r="D46" s="92"/>
      <c r="E46" s="92"/>
      <c r="F46" s="92"/>
      <c r="G46" s="92"/>
      <c r="H46" s="92"/>
      <c r="I46" s="75" t="s">
        <v>217</v>
      </c>
      <c r="J46" s="76">
        <v>-0.17829999999999999</v>
      </c>
      <c r="K46" s="76" t="s">
        <v>229</v>
      </c>
      <c r="L46" s="76" t="s">
        <v>5</v>
      </c>
      <c r="M46" s="76" t="s">
        <v>34</v>
      </c>
      <c r="N46" s="76">
        <v>1.37E-2</v>
      </c>
      <c r="O46" s="76"/>
      <c r="P46" s="76"/>
      <c r="Q46" s="77"/>
    </row>
    <row r="47" spans="2:35" x14ac:dyDescent="0.2">
      <c r="B47" s="91"/>
      <c r="C47" s="92"/>
      <c r="D47" s="92"/>
      <c r="E47" s="92"/>
      <c r="F47" s="92"/>
      <c r="G47" s="92"/>
      <c r="H47" s="104"/>
      <c r="I47" s="88"/>
      <c r="J47" s="88"/>
      <c r="K47" s="88"/>
      <c r="L47" s="88"/>
      <c r="M47" s="88"/>
      <c r="N47" s="88"/>
      <c r="O47" s="88"/>
      <c r="P47" s="88"/>
      <c r="Q47" s="110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</row>
    <row r="48" spans="2:35" x14ac:dyDescent="0.2">
      <c r="B48" s="91"/>
      <c r="C48" s="92"/>
      <c r="D48" s="92"/>
      <c r="E48" s="92"/>
      <c r="F48" s="92"/>
      <c r="G48" s="92"/>
      <c r="H48" s="104"/>
      <c r="I48" s="6" t="s">
        <v>37</v>
      </c>
      <c r="J48" s="6"/>
      <c r="K48" s="6"/>
      <c r="L48" s="6"/>
      <c r="M48" s="6"/>
      <c r="N48" s="6"/>
      <c r="O48" s="6"/>
      <c r="P48" s="6"/>
      <c r="Q48" s="26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</row>
    <row r="49" spans="2:35" ht="16" thickBot="1" x14ac:dyDescent="0.25">
      <c r="B49" s="91"/>
      <c r="C49" s="92"/>
      <c r="D49" s="92"/>
      <c r="E49" s="92"/>
      <c r="F49" s="92"/>
      <c r="G49" s="92"/>
      <c r="H49" s="104"/>
      <c r="I49" s="29" t="s">
        <v>215</v>
      </c>
      <c r="J49" s="29">
        <v>-0.10780000000000001</v>
      </c>
      <c r="K49" s="29" t="s">
        <v>230</v>
      </c>
      <c r="L49" s="29" t="s">
        <v>16</v>
      </c>
      <c r="M49" s="29" t="s">
        <v>15</v>
      </c>
      <c r="N49" s="29">
        <v>0.26960000000000001</v>
      </c>
      <c r="O49" s="29"/>
      <c r="P49" s="29"/>
      <c r="Q49" s="111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</row>
    <row r="50" spans="2:35" x14ac:dyDescent="0.2">
      <c r="B50" s="91"/>
      <c r="C50" s="92"/>
      <c r="D50" s="92"/>
      <c r="E50" s="92"/>
      <c r="F50" s="92"/>
      <c r="G50" s="92"/>
      <c r="H50" s="92"/>
      <c r="I50" s="114" t="s">
        <v>216</v>
      </c>
      <c r="J50" s="83">
        <v>0.25719999999999998</v>
      </c>
      <c r="K50" s="83" t="s">
        <v>231</v>
      </c>
      <c r="L50" s="83" t="s">
        <v>5</v>
      </c>
      <c r="M50" s="83" t="s">
        <v>12</v>
      </c>
      <c r="N50" s="83">
        <v>2.0000000000000001E-4</v>
      </c>
      <c r="O50" s="83"/>
      <c r="P50" s="83"/>
      <c r="Q50" s="84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</row>
    <row r="51" spans="2:35" ht="16" thickBot="1" x14ac:dyDescent="0.25">
      <c r="B51" s="91"/>
      <c r="C51" s="92"/>
      <c r="D51" s="92"/>
      <c r="E51" s="92"/>
      <c r="F51" s="92"/>
      <c r="G51" s="92"/>
      <c r="H51" s="92"/>
      <c r="I51" s="72" t="s">
        <v>217</v>
      </c>
      <c r="J51" s="115">
        <v>0.36499999999999999</v>
      </c>
      <c r="K51" s="115" t="s">
        <v>232</v>
      </c>
      <c r="L51" s="115" t="s">
        <v>5</v>
      </c>
      <c r="M51" s="115" t="s">
        <v>14</v>
      </c>
      <c r="N51" s="115" t="s">
        <v>13</v>
      </c>
      <c r="O51" s="115"/>
      <c r="P51" s="115"/>
      <c r="Q51" s="116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</row>
    <row r="52" spans="2:35" x14ac:dyDescent="0.2">
      <c r="B52" s="91"/>
      <c r="C52" s="92"/>
      <c r="D52" s="92"/>
      <c r="E52" s="92"/>
      <c r="F52" s="92"/>
      <c r="G52" s="92"/>
      <c r="H52" s="104"/>
      <c r="I52" s="112"/>
      <c r="J52" s="112"/>
      <c r="K52" s="112"/>
      <c r="L52" s="112"/>
      <c r="M52" s="112"/>
      <c r="N52" s="112"/>
      <c r="O52" s="112"/>
      <c r="P52" s="112"/>
      <c r="Q52" s="113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</row>
    <row r="53" spans="2:35" x14ac:dyDescent="0.2">
      <c r="B53" s="91"/>
      <c r="C53" s="92"/>
      <c r="D53" s="92"/>
      <c r="E53" s="92"/>
      <c r="F53" s="92"/>
      <c r="G53" s="92"/>
      <c r="H53" s="104"/>
      <c r="I53" s="5"/>
      <c r="J53" s="5"/>
      <c r="K53" s="5"/>
      <c r="L53" s="5"/>
      <c r="M53" s="5"/>
      <c r="N53" s="5"/>
      <c r="O53" s="5"/>
      <c r="P53" s="5"/>
      <c r="Q53" s="31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</row>
    <row r="54" spans="2:35" x14ac:dyDescent="0.2">
      <c r="B54" s="91"/>
      <c r="C54" s="92"/>
      <c r="D54" s="92"/>
      <c r="E54" s="92"/>
      <c r="F54" s="92"/>
      <c r="G54" s="92"/>
      <c r="H54" s="104"/>
      <c r="I54" s="5" t="s">
        <v>38</v>
      </c>
      <c r="J54" s="5" t="s">
        <v>130</v>
      </c>
      <c r="K54" s="5" t="s">
        <v>131</v>
      </c>
      <c r="L54" s="5" t="s">
        <v>129</v>
      </c>
      <c r="M54" s="5" t="s">
        <v>39</v>
      </c>
      <c r="N54" s="5" t="s">
        <v>40</v>
      </c>
      <c r="O54" s="5" t="s">
        <v>41</v>
      </c>
      <c r="P54" s="5" t="s">
        <v>42</v>
      </c>
      <c r="Q54" s="31" t="s">
        <v>18</v>
      </c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</row>
    <row r="55" spans="2:35" x14ac:dyDescent="0.2">
      <c r="B55" s="91"/>
      <c r="C55" s="92"/>
      <c r="D55" s="92"/>
      <c r="E55" s="92"/>
      <c r="F55" s="92"/>
      <c r="G55" s="92"/>
      <c r="H55" s="104"/>
      <c r="I55" s="5"/>
      <c r="J55" s="5"/>
      <c r="K55" s="5"/>
      <c r="L55" s="5"/>
      <c r="M55" s="5"/>
      <c r="N55" s="5"/>
      <c r="O55" s="5"/>
      <c r="P55" s="5"/>
      <c r="Q55" s="31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</row>
    <row r="56" spans="2:35" x14ac:dyDescent="0.2">
      <c r="B56" s="91"/>
      <c r="C56" s="92"/>
      <c r="D56" s="92"/>
      <c r="E56" s="92"/>
      <c r="F56" s="92"/>
      <c r="G56" s="92"/>
      <c r="H56" s="104"/>
      <c r="I56" s="5" t="s">
        <v>32</v>
      </c>
      <c r="J56" s="5"/>
      <c r="K56" s="5"/>
      <c r="L56" s="5"/>
      <c r="M56" s="5"/>
      <c r="N56" s="5"/>
      <c r="O56" s="5"/>
      <c r="P56" s="5"/>
      <c r="Q56" s="31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</row>
    <row r="57" spans="2:35" x14ac:dyDescent="0.2">
      <c r="B57" s="91"/>
      <c r="C57" s="92"/>
      <c r="D57" s="92"/>
      <c r="E57" s="92"/>
      <c r="F57" s="92"/>
      <c r="G57" s="92"/>
      <c r="H57" s="104"/>
      <c r="I57" s="5" t="s">
        <v>215</v>
      </c>
      <c r="J57" s="5">
        <v>3.8440000000000002E-2</v>
      </c>
      <c r="K57" s="5">
        <v>5.135E-2</v>
      </c>
      <c r="L57" s="5">
        <v>-1.291E-2</v>
      </c>
      <c r="M57" s="5">
        <v>6.3140000000000002E-2</v>
      </c>
      <c r="N57" s="5">
        <v>12</v>
      </c>
      <c r="O57" s="5">
        <v>13</v>
      </c>
      <c r="P57" s="5">
        <v>0.20449999999999999</v>
      </c>
      <c r="Q57" s="31">
        <v>140</v>
      </c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</row>
    <row r="58" spans="2:35" x14ac:dyDescent="0.2">
      <c r="B58" s="91"/>
      <c r="C58" s="92"/>
      <c r="D58" s="92"/>
      <c r="E58" s="92"/>
      <c r="F58" s="92"/>
      <c r="G58" s="92"/>
      <c r="H58" s="104"/>
      <c r="I58" s="5" t="s">
        <v>216</v>
      </c>
      <c r="J58" s="5">
        <v>3.8440000000000002E-2</v>
      </c>
      <c r="K58" s="5">
        <v>1.2749999999999999E-2</v>
      </c>
      <c r="L58" s="5">
        <v>2.5690000000000001E-2</v>
      </c>
      <c r="M58" s="5">
        <v>6.3140000000000002E-2</v>
      </c>
      <c r="N58" s="5">
        <v>12</v>
      </c>
      <c r="O58" s="5">
        <v>13</v>
      </c>
      <c r="P58" s="5">
        <v>0.40689999999999998</v>
      </c>
      <c r="Q58" s="31">
        <v>140</v>
      </c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</row>
    <row r="59" spans="2:35" x14ac:dyDescent="0.2">
      <c r="B59" s="91"/>
      <c r="C59" s="92"/>
      <c r="D59" s="92"/>
      <c r="E59" s="92"/>
      <c r="F59" s="92"/>
      <c r="G59" s="92"/>
      <c r="H59" s="104"/>
      <c r="I59" s="5" t="s">
        <v>217</v>
      </c>
      <c r="J59" s="5">
        <v>5.135E-2</v>
      </c>
      <c r="K59" s="5">
        <v>1.2749999999999999E-2</v>
      </c>
      <c r="L59" s="5">
        <v>3.8600000000000002E-2</v>
      </c>
      <c r="M59" s="5">
        <v>6.1870000000000001E-2</v>
      </c>
      <c r="N59" s="5">
        <v>13</v>
      </c>
      <c r="O59" s="5">
        <v>13</v>
      </c>
      <c r="P59" s="5">
        <v>0.624</v>
      </c>
      <c r="Q59" s="31">
        <v>140</v>
      </c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</row>
    <row r="60" spans="2:35" x14ac:dyDescent="0.2">
      <c r="B60" s="91"/>
      <c r="C60" s="92"/>
      <c r="D60" s="92"/>
      <c r="E60" s="92"/>
      <c r="F60" s="92"/>
      <c r="G60" s="92"/>
      <c r="H60" s="104"/>
      <c r="I60" s="5"/>
      <c r="J60" s="5"/>
      <c r="K60" s="5"/>
      <c r="L60" s="5"/>
      <c r="M60" s="5"/>
      <c r="N60" s="5"/>
      <c r="O60" s="5"/>
      <c r="P60" s="5"/>
      <c r="Q60" s="31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</row>
    <row r="61" spans="2:35" x14ac:dyDescent="0.2">
      <c r="B61" s="91"/>
      <c r="C61" s="92"/>
      <c r="D61" s="92"/>
      <c r="E61" s="92"/>
      <c r="F61" s="92"/>
      <c r="G61" s="92"/>
      <c r="H61" s="104"/>
      <c r="I61" s="5" t="s">
        <v>33</v>
      </c>
      <c r="J61" s="5"/>
      <c r="K61" s="5"/>
      <c r="L61" s="5"/>
      <c r="M61" s="5"/>
      <c r="N61" s="5"/>
      <c r="O61" s="5"/>
      <c r="P61" s="5"/>
      <c r="Q61" s="31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</row>
    <row r="62" spans="2:35" x14ac:dyDescent="0.2">
      <c r="B62" s="91"/>
      <c r="C62" s="92"/>
      <c r="D62" s="92"/>
      <c r="E62" s="92"/>
      <c r="F62" s="92"/>
      <c r="G62" s="92"/>
      <c r="H62" s="104"/>
      <c r="I62" s="1" t="s">
        <v>215</v>
      </c>
      <c r="J62" s="1">
        <v>0.1017</v>
      </c>
      <c r="K62" s="1">
        <v>8.054E-2</v>
      </c>
      <c r="L62" s="1">
        <v>2.1139999999999999E-2</v>
      </c>
      <c r="M62" s="1">
        <v>6.3140000000000002E-2</v>
      </c>
      <c r="N62" s="1">
        <v>12</v>
      </c>
      <c r="O62" s="1">
        <v>13</v>
      </c>
      <c r="P62" s="1">
        <v>0.3347</v>
      </c>
      <c r="Q62" s="14">
        <v>140</v>
      </c>
    </row>
    <row r="63" spans="2:35" x14ac:dyDescent="0.2">
      <c r="B63" s="91"/>
      <c r="C63" s="92"/>
      <c r="D63" s="92"/>
      <c r="E63" s="92"/>
      <c r="F63" s="92"/>
      <c r="G63" s="92"/>
      <c r="H63" s="104"/>
      <c r="I63" s="1" t="s">
        <v>216</v>
      </c>
      <c r="J63" s="1">
        <v>0.1017</v>
      </c>
      <c r="K63" s="1">
        <v>0.30590000000000001</v>
      </c>
      <c r="L63" s="1">
        <v>-0.20419999999999999</v>
      </c>
      <c r="M63" s="1">
        <v>6.3140000000000002E-2</v>
      </c>
      <c r="N63" s="1">
        <v>12</v>
      </c>
      <c r="O63" s="1">
        <v>13</v>
      </c>
      <c r="P63" s="1">
        <v>3.234</v>
      </c>
      <c r="Q63" s="14">
        <v>140</v>
      </c>
    </row>
    <row r="64" spans="2:35" x14ac:dyDescent="0.2">
      <c r="B64" s="91"/>
      <c r="C64" s="92"/>
      <c r="D64" s="92"/>
      <c r="E64" s="92"/>
      <c r="F64" s="92"/>
      <c r="G64" s="92"/>
      <c r="H64" s="104"/>
      <c r="I64" s="1" t="s">
        <v>217</v>
      </c>
      <c r="J64" s="1">
        <v>8.054E-2</v>
      </c>
      <c r="K64" s="1">
        <v>0.30590000000000001</v>
      </c>
      <c r="L64" s="1">
        <v>-0.22539999999999999</v>
      </c>
      <c r="M64" s="1">
        <v>6.1870000000000001E-2</v>
      </c>
      <c r="N64" s="1">
        <v>13</v>
      </c>
      <c r="O64" s="1">
        <v>13</v>
      </c>
      <c r="P64" s="1">
        <v>3.6429999999999998</v>
      </c>
      <c r="Q64" s="14">
        <v>140</v>
      </c>
    </row>
    <row r="65" spans="2:17" x14ac:dyDescent="0.2">
      <c r="B65" s="91"/>
      <c r="C65" s="92"/>
      <c r="D65" s="92"/>
      <c r="E65" s="92"/>
      <c r="F65" s="92"/>
      <c r="G65" s="92"/>
      <c r="H65" s="104"/>
      <c r="I65" s="1"/>
      <c r="J65" s="1"/>
      <c r="K65" s="1"/>
      <c r="L65" s="1"/>
      <c r="M65" s="1"/>
      <c r="N65" s="1"/>
      <c r="O65" s="1"/>
      <c r="P65" s="1"/>
      <c r="Q65" s="14"/>
    </row>
    <row r="66" spans="2:17" x14ac:dyDescent="0.2">
      <c r="B66" s="91"/>
      <c r="C66" s="92"/>
      <c r="D66" s="92"/>
      <c r="E66" s="92"/>
      <c r="F66" s="92"/>
      <c r="G66" s="92"/>
      <c r="H66" s="104"/>
      <c r="I66" s="1" t="s">
        <v>35</v>
      </c>
      <c r="J66" s="1"/>
      <c r="K66" s="1"/>
      <c r="L66" s="1"/>
      <c r="M66" s="1"/>
      <c r="N66" s="1"/>
      <c r="O66" s="1"/>
      <c r="P66" s="1"/>
      <c r="Q66" s="14"/>
    </row>
    <row r="67" spans="2:17" x14ac:dyDescent="0.2">
      <c r="B67" s="91"/>
      <c r="C67" s="92"/>
      <c r="D67" s="92"/>
      <c r="E67" s="92"/>
      <c r="F67" s="92"/>
      <c r="G67" s="92"/>
      <c r="H67" s="104"/>
      <c r="I67" s="1" t="s">
        <v>215</v>
      </c>
      <c r="J67" s="1">
        <v>0.17610000000000001</v>
      </c>
      <c r="K67" s="1">
        <v>8.6480000000000001E-2</v>
      </c>
      <c r="L67" s="1">
        <v>8.9630000000000001E-2</v>
      </c>
      <c r="M67" s="1">
        <v>6.3140000000000002E-2</v>
      </c>
      <c r="N67" s="1">
        <v>12</v>
      </c>
      <c r="O67" s="1">
        <v>13</v>
      </c>
      <c r="P67" s="1">
        <v>1.419</v>
      </c>
      <c r="Q67" s="14">
        <v>140</v>
      </c>
    </row>
    <row r="68" spans="2:17" x14ac:dyDescent="0.2">
      <c r="B68" s="91"/>
      <c r="C68" s="92"/>
      <c r="D68" s="92"/>
      <c r="E68" s="92"/>
      <c r="F68" s="92"/>
      <c r="G68" s="92"/>
      <c r="H68" s="104"/>
      <c r="I68" s="1" t="s">
        <v>216</v>
      </c>
      <c r="J68" s="1">
        <v>0.17610000000000001</v>
      </c>
      <c r="K68" s="1">
        <v>0.26479999999999998</v>
      </c>
      <c r="L68" s="1">
        <v>-8.8639999999999997E-2</v>
      </c>
      <c r="M68" s="1">
        <v>6.3140000000000002E-2</v>
      </c>
      <c r="N68" s="1">
        <v>12</v>
      </c>
      <c r="O68" s="1">
        <v>13</v>
      </c>
      <c r="P68" s="1">
        <v>1.4039999999999999</v>
      </c>
      <c r="Q68" s="14">
        <v>140</v>
      </c>
    </row>
    <row r="69" spans="2:17" x14ac:dyDescent="0.2">
      <c r="B69" s="91"/>
      <c r="C69" s="92"/>
      <c r="D69" s="92"/>
      <c r="E69" s="92"/>
      <c r="F69" s="92"/>
      <c r="G69" s="92"/>
      <c r="H69" s="104"/>
      <c r="I69" s="1" t="s">
        <v>217</v>
      </c>
      <c r="J69" s="1">
        <v>8.6480000000000001E-2</v>
      </c>
      <c r="K69" s="1">
        <v>0.26479999999999998</v>
      </c>
      <c r="L69" s="1">
        <v>-0.17829999999999999</v>
      </c>
      <c r="M69" s="1">
        <v>6.1870000000000001E-2</v>
      </c>
      <c r="N69" s="1">
        <v>13</v>
      </c>
      <c r="O69" s="1">
        <v>13</v>
      </c>
      <c r="P69" s="1">
        <v>2.8820000000000001</v>
      </c>
      <c r="Q69" s="14">
        <v>140</v>
      </c>
    </row>
    <row r="70" spans="2:17" x14ac:dyDescent="0.2">
      <c r="B70" s="91"/>
      <c r="C70" s="92"/>
      <c r="D70" s="92"/>
      <c r="E70" s="92"/>
      <c r="F70" s="92"/>
      <c r="G70" s="92"/>
      <c r="H70" s="104"/>
      <c r="I70" s="1"/>
      <c r="J70" s="1"/>
      <c r="K70" s="1"/>
      <c r="L70" s="1"/>
      <c r="M70" s="1"/>
      <c r="N70" s="1"/>
      <c r="O70" s="1"/>
      <c r="P70" s="1"/>
      <c r="Q70" s="14"/>
    </row>
    <row r="71" spans="2:17" x14ac:dyDescent="0.2">
      <c r="B71" s="91"/>
      <c r="C71" s="92"/>
      <c r="D71" s="92"/>
      <c r="E71" s="92"/>
      <c r="F71" s="92"/>
      <c r="G71" s="92"/>
      <c r="H71" s="104"/>
      <c r="I71" s="1" t="s">
        <v>37</v>
      </c>
      <c r="J71" s="1"/>
      <c r="K71" s="1"/>
      <c r="L71" s="1"/>
      <c r="M71" s="1"/>
      <c r="N71" s="1"/>
      <c r="O71" s="1"/>
      <c r="P71" s="1"/>
      <c r="Q71" s="14"/>
    </row>
    <row r="72" spans="2:17" x14ac:dyDescent="0.2">
      <c r="B72" s="91"/>
      <c r="C72" s="92"/>
      <c r="D72" s="92"/>
      <c r="E72" s="92"/>
      <c r="F72" s="92"/>
      <c r="G72" s="92"/>
      <c r="H72" s="104"/>
      <c r="I72" s="1" t="s">
        <v>215</v>
      </c>
      <c r="J72" s="1">
        <v>0.67379999999999995</v>
      </c>
      <c r="K72" s="1">
        <v>0.78159999999999996</v>
      </c>
      <c r="L72" s="1">
        <v>-0.10780000000000001</v>
      </c>
      <c r="M72" s="1">
        <v>6.3140000000000002E-2</v>
      </c>
      <c r="N72" s="1">
        <v>12</v>
      </c>
      <c r="O72" s="1">
        <v>13</v>
      </c>
      <c r="P72" s="1">
        <v>1.708</v>
      </c>
      <c r="Q72" s="14">
        <v>140</v>
      </c>
    </row>
    <row r="73" spans="2:17" x14ac:dyDescent="0.2">
      <c r="B73" s="91"/>
      <c r="C73" s="92"/>
      <c r="D73" s="92"/>
      <c r="E73" s="92"/>
      <c r="F73" s="92"/>
      <c r="G73" s="92"/>
      <c r="H73" s="104"/>
      <c r="I73" s="1" t="s">
        <v>216</v>
      </c>
      <c r="J73" s="1">
        <v>0.67379999999999995</v>
      </c>
      <c r="K73" s="1">
        <v>0.41660000000000003</v>
      </c>
      <c r="L73" s="1">
        <v>0.25719999999999998</v>
      </c>
      <c r="M73" s="1">
        <v>6.3140000000000002E-2</v>
      </c>
      <c r="N73" s="1">
        <v>12</v>
      </c>
      <c r="O73" s="1">
        <v>13</v>
      </c>
      <c r="P73" s="1">
        <v>4.0730000000000004</v>
      </c>
      <c r="Q73" s="14">
        <v>140</v>
      </c>
    </row>
    <row r="74" spans="2:17" ht="16" thickBot="1" x14ac:dyDescent="0.25">
      <c r="B74" s="105"/>
      <c r="C74" s="106"/>
      <c r="D74" s="106"/>
      <c r="E74" s="106"/>
      <c r="F74" s="106"/>
      <c r="G74" s="106"/>
      <c r="H74" s="107"/>
      <c r="I74" s="18" t="s">
        <v>217</v>
      </c>
      <c r="J74" s="18">
        <v>0.78159999999999996</v>
      </c>
      <c r="K74" s="18">
        <v>0.41660000000000003</v>
      </c>
      <c r="L74" s="18">
        <v>0.36499999999999999</v>
      </c>
      <c r="M74" s="18">
        <v>6.1870000000000001E-2</v>
      </c>
      <c r="N74" s="18">
        <v>13</v>
      </c>
      <c r="O74" s="18">
        <v>13</v>
      </c>
      <c r="P74" s="18">
        <v>5.9</v>
      </c>
      <c r="Q74" s="34">
        <v>140</v>
      </c>
    </row>
  </sheetData>
  <mergeCells count="9">
    <mergeCell ref="B22:Q23"/>
    <mergeCell ref="C2:P2"/>
    <mergeCell ref="C9:Q9"/>
    <mergeCell ref="C16:Q16"/>
    <mergeCell ref="B24:G24"/>
    <mergeCell ref="I24:Q24"/>
    <mergeCell ref="Q2:Q8"/>
    <mergeCell ref="B8:P8"/>
    <mergeCell ref="B15:Q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64A33-508D-4A99-B091-44CECDF65A59}">
  <dimension ref="A1:X74"/>
  <sheetViews>
    <sheetView tabSelected="1" zoomScale="39" zoomScaleNormal="39" workbookViewId="0">
      <selection activeCell="G70" sqref="G70"/>
    </sheetView>
  </sheetViews>
  <sheetFormatPr baseColWidth="10" defaultColWidth="8.83203125" defaultRowHeight="15" x14ac:dyDescent="0.2"/>
  <cols>
    <col min="1" max="1" width="8.6640625" customWidth="1"/>
    <col min="2" max="2" width="48.1640625" customWidth="1"/>
    <col min="3" max="3" width="57.6640625" customWidth="1"/>
    <col min="4" max="4" width="11.6640625" customWidth="1"/>
    <col min="5" max="5" width="42.1640625" customWidth="1"/>
    <col min="6" max="6" width="35.5" customWidth="1"/>
    <col min="7" max="7" width="33.6640625" customWidth="1"/>
    <col min="8" max="8" width="44" customWidth="1"/>
    <col min="9" max="9" width="55" customWidth="1"/>
    <col min="10" max="10" width="37.83203125" customWidth="1"/>
    <col min="11" max="11" width="27" customWidth="1"/>
    <col min="12" max="12" width="39.6640625" customWidth="1"/>
  </cols>
  <sheetData>
    <row r="1" spans="2:17" ht="16" thickBot="1" x14ac:dyDescent="0.25">
      <c r="B1" s="13"/>
      <c r="C1" s="13"/>
      <c r="D1" s="13"/>
    </row>
    <row r="2" spans="2:17" x14ac:dyDescent="0.2">
      <c r="B2" s="48" t="s">
        <v>187</v>
      </c>
      <c r="C2" s="160" t="s">
        <v>186</v>
      </c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1"/>
    </row>
    <row r="3" spans="2:17" x14ac:dyDescent="0.2">
      <c r="B3" s="49" t="s">
        <v>185</v>
      </c>
      <c r="C3" s="44" t="s">
        <v>55</v>
      </c>
      <c r="D3" s="44" t="s">
        <v>56</v>
      </c>
      <c r="E3" s="44" t="s">
        <v>57</v>
      </c>
      <c r="F3" s="44" t="s">
        <v>58</v>
      </c>
      <c r="G3" s="44" t="s">
        <v>59</v>
      </c>
      <c r="H3" s="44" t="s">
        <v>60</v>
      </c>
      <c r="I3" s="44" t="s">
        <v>61</v>
      </c>
      <c r="J3" s="44" t="s">
        <v>62</v>
      </c>
      <c r="K3" s="44" t="s">
        <v>117</v>
      </c>
      <c r="L3" s="44" t="s">
        <v>118</v>
      </c>
      <c r="M3" s="44" t="s">
        <v>119</v>
      </c>
      <c r="N3" s="44" t="s">
        <v>121</v>
      </c>
      <c r="O3" s="44" t="s">
        <v>122</v>
      </c>
      <c r="P3" s="44" t="s">
        <v>53</v>
      </c>
      <c r="Q3" s="50" t="s">
        <v>44</v>
      </c>
    </row>
    <row r="4" spans="2:17" x14ac:dyDescent="0.2">
      <c r="B4" s="51">
        <v>0.6</v>
      </c>
      <c r="C4" s="45">
        <v>51.170470000000002</v>
      </c>
      <c r="D4" s="45">
        <v>56.40587</v>
      </c>
      <c r="E4" s="45">
        <v>87.198650000000001</v>
      </c>
      <c r="F4" s="45">
        <v>13.167249999999999</v>
      </c>
      <c r="G4" s="45">
        <v>40.870910000000002</v>
      </c>
      <c r="H4" s="45">
        <v>44.063249999999996</v>
      </c>
      <c r="I4" s="46" t="s">
        <v>182</v>
      </c>
      <c r="J4" s="45">
        <v>36.113059999999997</v>
      </c>
      <c r="K4" s="45">
        <v>87.280389999999997</v>
      </c>
      <c r="L4" s="45">
        <v>27.1846</v>
      </c>
      <c r="M4" s="45">
        <v>30.321079999999998</v>
      </c>
      <c r="N4" s="45">
        <v>36.803849999999997</v>
      </c>
      <c r="O4" s="45">
        <v>52.477370000000001</v>
      </c>
      <c r="P4" s="44">
        <f>AVERAGE(C4:O4)</f>
        <v>46.921395833333328</v>
      </c>
      <c r="Q4" s="50">
        <f>_xlfn.STDEV.S(C4:O4)</f>
        <v>22.275956328526668</v>
      </c>
    </row>
    <row r="5" spans="2:17" x14ac:dyDescent="0.2">
      <c r="B5" s="51">
        <v>1.2</v>
      </c>
      <c r="C5" s="45">
        <v>23.094799999999999</v>
      </c>
      <c r="D5" s="45">
        <v>28.82142</v>
      </c>
      <c r="E5" s="45">
        <v>42.110790000000001</v>
      </c>
      <c r="F5" s="45">
        <v>6.3284830000000003</v>
      </c>
      <c r="G5" s="45">
        <v>17.985910000000001</v>
      </c>
      <c r="H5" s="45">
        <v>24.23434</v>
      </c>
      <c r="I5" s="46" t="s">
        <v>183</v>
      </c>
      <c r="J5" s="45">
        <v>36.906039999999997</v>
      </c>
      <c r="K5" s="45">
        <v>49.228259999999999</v>
      </c>
      <c r="L5" s="45">
        <v>24.817489999999999</v>
      </c>
      <c r="M5" s="45">
        <v>19.362939999999998</v>
      </c>
      <c r="N5" s="45">
        <v>17.699780000000001</v>
      </c>
      <c r="O5" s="45">
        <v>34.467849999999999</v>
      </c>
      <c r="P5" s="44">
        <f>AVERAGE(C5:O5)</f>
        <v>27.088175249999995</v>
      </c>
      <c r="Q5" s="50">
        <f>_xlfn.STDEV.S(C5:O5)</f>
        <v>11.911038519536625</v>
      </c>
    </row>
    <row r="6" spans="2:17" x14ac:dyDescent="0.2">
      <c r="B6" s="51">
        <v>3</v>
      </c>
      <c r="C6" s="45">
        <v>16.739940000000001</v>
      </c>
      <c r="D6" s="45">
        <v>20.72964</v>
      </c>
      <c r="E6" s="45">
        <v>26.93695</v>
      </c>
      <c r="F6" s="45">
        <v>4.4183440000000003</v>
      </c>
      <c r="G6" s="45">
        <v>12.111750000000001</v>
      </c>
      <c r="H6" s="45">
        <v>16.395779999999998</v>
      </c>
      <c r="I6" s="46" t="s">
        <v>184</v>
      </c>
      <c r="J6" s="45">
        <v>37.753540000000001</v>
      </c>
      <c r="K6" s="45">
        <v>35.18291</v>
      </c>
      <c r="L6" s="45">
        <v>18.131170000000001</v>
      </c>
      <c r="M6" s="45">
        <v>11.85882</v>
      </c>
      <c r="N6" s="45">
        <v>14.58338</v>
      </c>
      <c r="O6" s="45">
        <v>21.3934</v>
      </c>
      <c r="P6" s="44">
        <f>AVERAGE(C6:O6)</f>
        <v>19.686302000000001</v>
      </c>
      <c r="Q6" s="50">
        <f>_xlfn.STDEV.S(C6:O6)</f>
        <v>9.6430156973460548</v>
      </c>
    </row>
    <row r="7" spans="2:17" x14ac:dyDescent="0.2">
      <c r="B7" s="136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42"/>
    </row>
    <row r="8" spans="2:17" x14ac:dyDescent="0.2">
      <c r="B8" s="52" t="s">
        <v>191</v>
      </c>
      <c r="C8" s="162" t="s">
        <v>186</v>
      </c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3"/>
      <c r="Q8" s="164"/>
    </row>
    <row r="9" spans="2:17" x14ac:dyDescent="0.2">
      <c r="B9" s="53" t="s">
        <v>185</v>
      </c>
      <c r="C9" s="44" t="s">
        <v>55</v>
      </c>
      <c r="D9" s="44" t="s">
        <v>56</v>
      </c>
      <c r="E9" s="44" t="s">
        <v>57</v>
      </c>
      <c r="F9" s="44" t="s">
        <v>58</v>
      </c>
      <c r="G9" s="44" t="s">
        <v>59</v>
      </c>
      <c r="H9" s="44" t="s">
        <v>60</v>
      </c>
      <c r="I9" s="44" t="s">
        <v>61</v>
      </c>
      <c r="J9" s="44" t="s">
        <v>62</v>
      </c>
      <c r="K9" s="44" t="s">
        <v>117</v>
      </c>
      <c r="L9" s="44" t="s">
        <v>118</v>
      </c>
      <c r="M9" s="44" t="s">
        <v>119</v>
      </c>
      <c r="N9" s="44" t="s">
        <v>53</v>
      </c>
      <c r="O9" s="44" t="s">
        <v>44</v>
      </c>
      <c r="P9" s="163"/>
      <c r="Q9" s="164"/>
    </row>
    <row r="10" spans="2:17" x14ac:dyDescent="0.2">
      <c r="B10" s="54">
        <v>0.6</v>
      </c>
      <c r="C10" s="45">
        <v>43.707059999999998</v>
      </c>
      <c r="D10" s="45">
        <v>37.341070000000002</v>
      </c>
      <c r="E10" s="45">
        <v>41.358969999999999</v>
      </c>
      <c r="F10" s="45" t="s">
        <v>188</v>
      </c>
      <c r="G10" s="45">
        <v>26.523790000000002</v>
      </c>
      <c r="H10" s="45">
        <v>46.70261</v>
      </c>
      <c r="I10" s="46">
        <v>22.042210000000001</v>
      </c>
      <c r="J10" s="45">
        <v>38.34075</v>
      </c>
      <c r="K10" s="45">
        <v>20.881679999999999</v>
      </c>
      <c r="L10" s="45">
        <v>20.179169999999999</v>
      </c>
      <c r="M10" s="45">
        <v>14.03881</v>
      </c>
      <c r="N10" s="44">
        <f>AVERAGE(C10:M10)</f>
        <v>31.111612000000001</v>
      </c>
      <c r="O10" s="44">
        <f>_xlfn.STDEV.S(C10:M10)</f>
        <v>11.627324075518358</v>
      </c>
      <c r="P10" s="163"/>
      <c r="Q10" s="164"/>
    </row>
    <row r="11" spans="2:17" x14ac:dyDescent="0.2">
      <c r="B11" s="54">
        <v>1.2</v>
      </c>
      <c r="C11" s="45">
        <v>20.221450000000001</v>
      </c>
      <c r="D11" s="45">
        <v>14.97232</v>
      </c>
      <c r="E11" s="45">
        <v>11.772</v>
      </c>
      <c r="F11" s="45" t="s">
        <v>189</v>
      </c>
      <c r="G11" s="45">
        <v>13.659520000000001</v>
      </c>
      <c r="H11" s="45">
        <v>26.591329999999999</v>
      </c>
      <c r="I11" s="46">
        <v>13.2302</v>
      </c>
      <c r="J11" s="45">
        <v>19.97062</v>
      </c>
      <c r="K11" s="45">
        <v>10.294750000000001</v>
      </c>
      <c r="L11" s="45">
        <v>12.32136</v>
      </c>
      <c r="M11" s="45">
        <v>10.099629999999999</v>
      </c>
      <c r="N11" s="44">
        <f>AVERAGE(C11:M11)</f>
        <v>15.313317999999999</v>
      </c>
      <c r="O11" s="44">
        <f>_xlfn.STDEV.S(C11:M11)</f>
        <v>5.3127289238661968</v>
      </c>
      <c r="P11" s="163"/>
      <c r="Q11" s="164"/>
    </row>
    <row r="12" spans="2:17" x14ac:dyDescent="0.2">
      <c r="B12" s="54">
        <v>3</v>
      </c>
      <c r="C12" s="45">
        <v>13.371729999999999</v>
      </c>
      <c r="D12" s="45">
        <v>10.72794</v>
      </c>
      <c r="E12" s="45">
        <v>8.2578619999999994</v>
      </c>
      <c r="F12" s="45" t="s">
        <v>190</v>
      </c>
      <c r="G12" s="45">
        <v>8.7833839999999999</v>
      </c>
      <c r="H12" s="45">
        <v>17.391449999999999</v>
      </c>
      <c r="I12" s="46">
        <v>9.56752</v>
      </c>
      <c r="J12" s="45">
        <v>11.974410000000001</v>
      </c>
      <c r="K12" s="45">
        <v>8.2318990000000003</v>
      </c>
      <c r="L12" s="45">
        <v>7.7765829999999996</v>
      </c>
      <c r="M12" s="45">
        <v>7.9554900000000002</v>
      </c>
      <c r="N12" s="44">
        <f>AVERAGE(C12:M12)</f>
        <v>10.403826800000001</v>
      </c>
      <c r="O12" s="44">
        <f>_xlfn.STDEV.S(C12:M12)</f>
        <v>3.0867377716469426</v>
      </c>
      <c r="P12" s="163"/>
      <c r="Q12" s="164"/>
    </row>
    <row r="13" spans="2:17" x14ac:dyDescent="0.2">
      <c r="B13" s="131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63"/>
      <c r="Q13" s="164"/>
    </row>
    <row r="14" spans="2:17" x14ac:dyDescent="0.2">
      <c r="B14" s="55" t="s">
        <v>191</v>
      </c>
      <c r="C14" s="162" t="s">
        <v>186</v>
      </c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35"/>
    </row>
    <row r="15" spans="2:17" x14ac:dyDescent="0.2">
      <c r="B15" s="49" t="s">
        <v>185</v>
      </c>
      <c r="C15" s="44" t="s">
        <v>55</v>
      </c>
      <c r="D15" s="44" t="s">
        <v>56</v>
      </c>
      <c r="E15" s="44" t="s">
        <v>57</v>
      </c>
      <c r="F15" s="44" t="s">
        <v>58</v>
      </c>
      <c r="G15" s="44" t="s">
        <v>59</v>
      </c>
      <c r="H15" s="44" t="s">
        <v>60</v>
      </c>
      <c r="I15" s="44" t="s">
        <v>61</v>
      </c>
      <c r="J15" s="44" t="s">
        <v>62</v>
      </c>
      <c r="K15" s="44" t="s">
        <v>117</v>
      </c>
      <c r="L15" s="44" t="s">
        <v>118</v>
      </c>
      <c r="M15" s="44" t="s">
        <v>119</v>
      </c>
      <c r="N15" s="47" t="s">
        <v>121</v>
      </c>
      <c r="O15" s="44" t="s">
        <v>53</v>
      </c>
      <c r="P15" s="44" t="s">
        <v>44</v>
      </c>
      <c r="Q15" s="135"/>
    </row>
    <row r="16" spans="2:17" x14ac:dyDescent="0.2">
      <c r="B16" s="51">
        <v>0.6</v>
      </c>
      <c r="C16" s="45">
        <v>43.028179999999999</v>
      </c>
      <c r="D16" s="45">
        <v>19.979340000000001</v>
      </c>
      <c r="E16" s="45" t="s">
        <v>192</v>
      </c>
      <c r="F16" s="45">
        <v>24.59825</v>
      </c>
      <c r="G16" s="45">
        <v>24.52928</v>
      </c>
      <c r="H16" s="45">
        <v>25.326350000000001</v>
      </c>
      <c r="I16" s="46">
        <v>40.738970000000002</v>
      </c>
      <c r="J16" s="45">
        <v>41.449080000000002</v>
      </c>
      <c r="K16" s="45">
        <v>19.11712</v>
      </c>
      <c r="L16" s="45">
        <v>7.5296130000000003</v>
      </c>
      <c r="M16" s="45" t="s">
        <v>193</v>
      </c>
      <c r="N16" s="44">
        <v>42.315359999999998</v>
      </c>
      <c r="O16" s="1">
        <f>AVERAGE(C16:N16)</f>
        <v>28.861154299999999</v>
      </c>
      <c r="P16" s="44">
        <f>_xlfn.STDEV.S(C16:N16)</f>
        <v>12.290730295761682</v>
      </c>
      <c r="Q16" s="135"/>
    </row>
    <row r="17" spans="1:24" x14ac:dyDescent="0.2">
      <c r="B17" s="51">
        <v>1.2</v>
      </c>
      <c r="C17" s="45">
        <v>23.38833</v>
      </c>
      <c r="D17" s="45">
        <v>7.9222109999999999</v>
      </c>
      <c r="E17" s="45" t="s">
        <v>194</v>
      </c>
      <c r="F17" s="45">
        <v>14.62872</v>
      </c>
      <c r="G17" s="45">
        <v>18.596270000000001</v>
      </c>
      <c r="H17" s="45">
        <v>15.91661</v>
      </c>
      <c r="I17" s="46">
        <v>19.12238</v>
      </c>
      <c r="J17" s="45">
        <v>23.092490000000002</v>
      </c>
      <c r="K17" s="45">
        <v>12.946059999999999</v>
      </c>
      <c r="L17" s="45">
        <v>5.0395469999999998</v>
      </c>
      <c r="M17" s="45" t="s">
        <v>195</v>
      </c>
      <c r="N17" s="44">
        <v>21.25076</v>
      </c>
      <c r="O17" s="1">
        <f>AVERAGE(C17:N17)</f>
        <v>16.190337799999998</v>
      </c>
      <c r="P17" s="44">
        <f>_xlfn.STDEV.S(C17:N17)</f>
        <v>6.1930518639901138</v>
      </c>
      <c r="Q17" s="135"/>
    </row>
    <row r="18" spans="1:24" x14ac:dyDescent="0.2">
      <c r="B18" s="51">
        <v>3</v>
      </c>
      <c r="C18" s="45">
        <v>15.513920000000001</v>
      </c>
      <c r="D18" s="45">
        <v>5.1586829999999999</v>
      </c>
      <c r="E18" s="45" t="s">
        <v>196</v>
      </c>
      <c r="F18" s="45">
        <v>10.59826</v>
      </c>
      <c r="G18" s="45">
        <v>14.44467</v>
      </c>
      <c r="H18" s="45">
        <v>12.023669999999999</v>
      </c>
      <c r="I18" s="46">
        <v>12.6836</v>
      </c>
      <c r="J18" s="45">
        <v>16.186869999999999</v>
      </c>
      <c r="K18" s="45">
        <v>9.5774799999999995</v>
      </c>
      <c r="L18" s="45">
        <v>4.1296419999999996</v>
      </c>
      <c r="M18" s="45" t="s">
        <v>197</v>
      </c>
      <c r="N18" s="44">
        <v>14.037430000000001</v>
      </c>
      <c r="O18" s="1">
        <f>AVERAGE(C18:N18)</f>
        <v>11.4354225</v>
      </c>
      <c r="P18" s="44">
        <f>_xlfn.STDEV.S(C18:N18)</f>
        <v>4.1347453205405893</v>
      </c>
      <c r="Q18" s="135"/>
    </row>
    <row r="19" spans="1:24" x14ac:dyDescent="0.2">
      <c r="B19" s="136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35"/>
    </row>
    <row r="20" spans="1:24" x14ac:dyDescent="0.2">
      <c r="B20" s="141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Q20" s="135"/>
    </row>
    <row r="21" spans="1:24" x14ac:dyDescent="0.2">
      <c r="A21" s="12"/>
      <c r="B21" s="134" t="s">
        <v>236</v>
      </c>
      <c r="C21" s="118"/>
      <c r="D21" s="57"/>
      <c r="E21" s="118" t="s">
        <v>238</v>
      </c>
      <c r="F21" s="118"/>
      <c r="G21" s="118"/>
      <c r="H21" s="118"/>
      <c r="I21" s="118"/>
      <c r="J21" s="118"/>
      <c r="K21" s="118"/>
      <c r="L21" s="57"/>
      <c r="M21" s="57"/>
      <c r="N21" s="57"/>
      <c r="O21" s="57"/>
      <c r="P21" s="57"/>
      <c r="Q21" s="59"/>
      <c r="R21" s="12"/>
      <c r="S21" s="12"/>
      <c r="T21" s="12"/>
      <c r="U21" s="12"/>
      <c r="V21" s="12"/>
      <c r="W21" s="12"/>
      <c r="X21" s="12"/>
    </row>
    <row r="22" spans="1:24" x14ac:dyDescent="0.2">
      <c r="A22" s="12"/>
      <c r="B22" s="16"/>
      <c r="C22" s="6"/>
      <c r="D22" s="57"/>
      <c r="E22" s="6" t="s">
        <v>25</v>
      </c>
      <c r="F22" s="6">
        <v>1</v>
      </c>
      <c r="G22" s="6"/>
      <c r="H22" s="6"/>
      <c r="I22" s="6"/>
      <c r="J22" s="6"/>
      <c r="K22" s="6"/>
      <c r="L22" s="57"/>
      <c r="M22" s="57"/>
      <c r="N22" s="57"/>
      <c r="O22" s="57"/>
      <c r="P22" s="57"/>
      <c r="Q22" s="59"/>
      <c r="R22" s="12"/>
      <c r="S22" s="12"/>
      <c r="T22" s="12"/>
      <c r="U22" s="12"/>
      <c r="V22" s="12"/>
      <c r="W22" s="12"/>
      <c r="X22" s="12"/>
    </row>
    <row r="23" spans="1:24" x14ac:dyDescent="0.2">
      <c r="A23" s="12"/>
      <c r="B23" s="16" t="s">
        <v>152</v>
      </c>
      <c r="C23" s="6"/>
      <c r="D23" s="57"/>
      <c r="E23" s="6" t="s">
        <v>26</v>
      </c>
      <c r="F23" s="6">
        <v>3</v>
      </c>
      <c r="G23" s="6"/>
      <c r="H23" s="6"/>
      <c r="I23" s="6"/>
      <c r="J23" s="6"/>
      <c r="K23" s="6"/>
      <c r="L23" s="57"/>
      <c r="M23" s="57"/>
      <c r="N23" s="57"/>
      <c r="O23" s="57"/>
      <c r="P23" s="57"/>
      <c r="Q23" s="59"/>
      <c r="R23" s="12"/>
      <c r="S23" s="12"/>
      <c r="T23" s="12"/>
      <c r="U23" s="12"/>
      <c r="V23" s="12"/>
      <c r="W23" s="12"/>
      <c r="X23" s="12"/>
    </row>
    <row r="24" spans="1:24" x14ac:dyDescent="0.2">
      <c r="A24" s="12"/>
      <c r="B24" s="16" t="s">
        <v>9</v>
      </c>
      <c r="C24" s="6" t="s">
        <v>13</v>
      </c>
      <c r="D24" s="57"/>
      <c r="E24" s="6" t="s">
        <v>6</v>
      </c>
      <c r="F24" s="6">
        <v>0.05</v>
      </c>
      <c r="G24" s="6"/>
      <c r="H24" s="6"/>
      <c r="I24" s="6"/>
      <c r="J24" s="6"/>
      <c r="K24" s="6"/>
      <c r="L24" s="57"/>
      <c r="M24" s="57"/>
      <c r="N24" s="57"/>
      <c r="O24" s="57"/>
      <c r="P24" s="57"/>
      <c r="Q24" s="59"/>
      <c r="R24" s="12"/>
      <c r="S24" s="12"/>
      <c r="T24" s="12"/>
      <c r="U24" s="12"/>
      <c r="V24" s="12"/>
      <c r="W24" s="12"/>
      <c r="X24" s="12"/>
    </row>
    <row r="25" spans="1:24" x14ac:dyDescent="0.2">
      <c r="A25" s="12"/>
      <c r="B25" s="16" t="s">
        <v>71</v>
      </c>
      <c r="C25" s="6" t="s">
        <v>153</v>
      </c>
      <c r="D25" s="57"/>
      <c r="E25" s="6"/>
      <c r="F25" s="6"/>
      <c r="G25" s="6"/>
      <c r="H25" s="6"/>
      <c r="I25" s="6"/>
      <c r="J25" s="6"/>
      <c r="K25" s="6"/>
      <c r="L25" s="57"/>
      <c r="M25" s="57"/>
      <c r="N25" s="57"/>
      <c r="O25" s="57"/>
      <c r="P25" s="57"/>
      <c r="Q25" s="59"/>
      <c r="R25" s="12"/>
      <c r="S25" s="12"/>
      <c r="T25" s="12"/>
      <c r="U25" s="12"/>
      <c r="V25" s="12"/>
      <c r="W25" s="12"/>
      <c r="X25" s="12"/>
    </row>
    <row r="26" spans="1:24" x14ac:dyDescent="0.2">
      <c r="A26" s="12"/>
      <c r="B26" s="16" t="s">
        <v>10</v>
      </c>
      <c r="C26" s="6" t="s">
        <v>14</v>
      </c>
      <c r="D26" s="57"/>
      <c r="E26" s="6" t="s">
        <v>160</v>
      </c>
      <c r="F26" s="6" t="s">
        <v>161</v>
      </c>
      <c r="G26" s="6" t="s">
        <v>11</v>
      </c>
      <c r="H26" s="6" t="s">
        <v>30</v>
      </c>
      <c r="I26" s="6" t="s">
        <v>31</v>
      </c>
      <c r="J26" s="6"/>
      <c r="K26" s="6"/>
      <c r="L26" s="57"/>
      <c r="M26" s="57"/>
      <c r="N26" s="57"/>
      <c r="O26" s="57"/>
      <c r="P26" s="57"/>
      <c r="Q26" s="59"/>
      <c r="R26" s="12"/>
      <c r="S26" s="12"/>
      <c r="T26" s="12"/>
      <c r="U26" s="12"/>
      <c r="V26" s="12"/>
      <c r="W26" s="12"/>
      <c r="X26" s="12"/>
    </row>
    <row r="27" spans="1:24" x14ac:dyDescent="0.2">
      <c r="A27" s="12"/>
      <c r="B27" s="16" t="s">
        <v>154</v>
      </c>
      <c r="C27" s="6" t="s">
        <v>5</v>
      </c>
      <c r="D27" s="57"/>
      <c r="E27" s="6" t="s">
        <v>233</v>
      </c>
      <c r="F27" s="6">
        <v>33.39</v>
      </c>
      <c r="G27" s="6" t="s">
        <v>5</v>
      </c>
      <c r="H27" s="6" t="s">
        <v>34</v>
      </c>
      <c r="I27" s="6">
        <v>1.4999999999999999E-2</v>
      </c>
      <c r="J27" s="6" t="s">
        <v>163</v>
      </c>
      <c r="K27" s="6"/>
      <c r="L27" s="57"/>
      <c r="M27" s="57"/>
      <c r="N27" s="57"/>
      <c r="O27" s="57"/>
      <c r="P27" s="57"/>
      <c r="Q27" s="59"/>
      <c r="R27" s="12"/>
      <c r="S27" s="12"/>
      <c r="T27" s="12"/>
      <c r="U27" s="12"/>
      <c r="V27" s="12"/>
      <c r="W27" s="12"/>
      <c r="X27" s="12"/>
    </row>
    <row r="28" spans="1:24" x14ac:dyDescent="0.2">
      <c r="A28" s="12"/>
      <c r="B28" s="16" t="s">
        <v>155</v>
      </c>
      <c r="C28" s="6">
        <v>3</v>
      </c>
      <c r="D28" s="57"/>
      <c r="E28" s="6" t="s">
        <v>234</v>
      </c>
      <c r="F28" s="6">
        <v>60.21</v>
      </c>
      <c r="G28" s="6" t="s">
        <v>5</v>
      </c>
      <c r="H28" s="6" t="s">
        <v>14</v>
      </c>
      <c r="I28" s="6" t="s">
        <v>13</v>
      </c>
      <c r="J28" s="6" t="s">
        <v>165</v>
      </c>
      <c r="K28" s="6"/>
      <c r="L28" s="57"/>
      <c r="M28" s="57"/>
      <c r="N28" s="57"/>
      <c r="O28" s="57"/>
      <c r="P28" s="57"/>
      <c r="Q28" s="59"/>
      <c r="R28" s="12"/>
      <c r="S28" s="12"/>
      <c r="T28" s="12"/>
      <c r="U28" s="12"/>
      <c r="V28" s="12"/>
      <c r="W28" s="12"/>
      <c r="X28" s="12"/>
    </row>
    <row r="29" spans="1:24" x14ac:dyDescent="0.2">
      <c r="A29" s="12"/>
      <c r="B29" s="16" t="s">
        <v>156</v>
      </c>
      <c r="C29" s="6">
        <v>25.72</v>
      </c>
      <c r="D29" s="57"/>
      <c r="E29" s="6" t="s">
        <v>235</v>
      </c>
      <c r="F29" s="6">
        <v>26.82</v>
      </c>
      <c r="G29" s="6" t="s">
        <v>16</v>
      </c>
      <c r="H29" s="6" t="s">
        <v>15</v>
      </c>
      <c r="I29" s="6">
        <v>7.2499999999999995E-2</v>
      </c>
      <c r="J29" s="6" t="s">
        <v>167</v>
      </c>
      <c r="K29" s="6"/>
      <c r="L29" s="57"/>
      <c r="M29" s="57"/>
      <c r="N29" s="57"/>
      <c r="O29" s="57"/>
      <c r="P29" s="57"/>
      <c r="Q29" s="59"/>
      <c r="R29" s="12"/>
      <c r="S29" s="12"/>
      <c r="T29" s="12"/>
      <c r="U29" s="12"/>
      <c r="V29" s="12"/>
      <c r="W29" s="12"/>
      <c r="X29" s="12"/>
    </row>
    <row r="30" spans="1:24" x14ac:dyDescent="0.2">
      <c r="A30" s="12"/>
      <c r="B30" s="16"/>
      <c r="C30" s="6"/>
      <c r="D30" s="57"/>
      <c r="E30" s="6"/>
      <c r="F30" s="6"/>
      <c r="G30" s="6"/>
      <c r="H30" s="6"/>
      <c r="I30" s="6"/>
      <c r="J30" s="6"/>
      <c r="K30" s="6"/>
      <c r="L30" s="57"/>
      <c r="M30" s="57"/>
      <c r="N30" s="57"/>
      <c r="O30" s="57"/>
      <c r="P30" s="57"/>
      <c r="Q30" s="59"/>
      <c r="R30" s="12"/>
      <c r="S30" s="12"/>
      <c r="T30" s="12"/>
      <c r="U30" s="12"/>
      <c r="V30" s="12"/>
      <c r="W30" s="12"/>
      <c r="X30" s="12"/>
    </row>
    <row r="31" spans="1:24" x14ac:dyDescent="0.2">
      <c r="A31" s="12"/>
      <c r="B31" s="16" t="s">
        <v>23</v>
      </c>
      <c r="C31" s="6"/>
      <c r="D31" s="57"/>
      <c r="E31" s="6" t="s">
        <v>38</v>
      </c>
      <c r="F31" s="6" t="s">
        <v>168</v>
      </c>
      <c r="G31" s="6" t="s">
        <v>169</v>
      </c>
      <c r="H31" s="6" t="s">
        <v>161</v>
      </c>
      <c r="I31" s="6" t="s">
        <v>170</v>
      </c>
      <c r="J31" s="6" t="s">
        <v>171</v>
      </c>
      <c r="K31" s="6" t="s">
        <v>172</v>
      </c>
      <c r="L31" s="57"/>
      <c r="M31" s="57"/>
      <c r="N31" s="57"/>
      <c r="O31" s="57"/>
      <c r="P31" s="57"/>
      <c r="Q31" s="59"/>
      <c r="R31" s="12"/>
      <c r="S31" s="12"/>
      <c r="T31" s="12"/>
      <c r="U31" s="12"/>
      <c r="V31" s="12"/>
      <c r="W31" s="12"/>
      <c r="X31" s="12"/>
    </row>
    <row r="32" spans="1:24" x14ac:dyDescent="0.2">
      <c r="A32" s="12"/>
      <c r="B32" s="16" t="s">
        <v>157</v>
      </c>
      <c r="C32" s="6">
        <v>3</v>
      </c>
      <c r="D32" s="57"/>
      <c r="E32" s="6" t="s">
        <v>233</v>
      </c>
      <c r="F32" s="6">
        <v>172.7</v>
      </c>
      <c r="G32" s="6">
        <v>139.30000000000001</v>
      </c>
      <c r="H32" s="6">
        <v>33.39</v>
      </c>
      <c r="I32" s="6">
        <v>94</v>
      </c>
      <c r="J32" s="6">
        <v>94</v>
      </c>
      <c r="K32" s="6">
        <v>2.8069999999999999</v>
      </c>
      <c r="L32" s="57"/>
      <c r="M32" s="57"/>
      <c r="N32" s="57"/>
      <c r="O32" s="57"/>
      <c r="P32" s="57"/>
      <c r="Q32" s="59"/>
      <c r="R32" s="12"/>
      <c r="S32" s="12"/>
      <c r="T32" s="12"/>
      <c r="U32" s="12"/>
      <c r="V32" s="12"/>
      <c r="W32" s="12"/>
      <c r="X32" s="12"/>
    </row>
    <row r="33" spans="1:24" x14ac:dyDescent="0.2">
      <c r="A33" s="12"/>
      <c r="B33" s="16" t="s">
        <v>158</v>
      </c>
      <c r="C33" s="6">
        <v>282</v>
      </c>
      <c r="D33" s="57"/>
      <c r="E33" s="6" t="s">
        <v>234</v>
      </c>
      <c r="F33" s="6">
        <v>172.7</v>
      </c>
      <c r="G33" s="6">
        <v>112.5</v>
      </c>
      <c r="H33" s="6">
        <v>60.21</v>
      </c>
      <c r="I33" s="6">
        <v>94</v>
      </c>
      <c r="J33" s="6">
        <v>94</v>
      </c>
      <c r="K33" s="6">
        <v>5.0620000000000003</v>
      </c>
      <c r="L33" s="57"/>
      <c r="M33" s="57"/>
      <c r="N33" s="57"/>
      <c r="O33" s="57"/>
      <c r="P33" s="57"/>
      <c r="Q33" s="59"/>
      <c r="R33" s="12"/>
      <c r="S33" s="12"/>
      <c r="T33" s="12"/>
      <c r="U33" s="12"/>
      <c r="V33" s="12"/>
      <c r="W33" s="12"/>
      <c r="X33" s="12"/>
    </row>
    <row r="34" spans="1:24" x14ac:dyDescent="0.2">
      <c r="A34" s="12"/>
      <c r="B34" s="62"/>
      <c r="C34" s="57"/>
      <c r="D34" s="57"/>
      <c r="E34" s="6" t="s">
        <v>235</v>
      </c>
      <c r="F34" s="6">
        <v>139.30000000000001</v>
      </c>
      <c r="G34" s="6">
        <v>112.5</v>
      </c>
      <c r="H34" s="6">
        <v>26.82</v>
      </c>
      <c r="I34" s="6">
        <v>94</v>
      </c>
      <c r="J34" s="6">
        <v>94</v>
      </c>
      <c r="K34" s="6">
        <v>2.2549999999999999</v>
      </c>
      <c r="L34" s="57"/>
      <c r="M34" s="57"/>
      <c r="N34" s="57"/>
      <c r="O34" s="57"/>
      <c r="P34" s="57"/>
      <c r="Q34" s="59"/>
      <c r="R34" s="12"/>
      <c r="S34" s="12"/>
      <c r="T34" s="12"/>
      <c r="U34" s="12"/>
      <c r="V34" s="12"/>
      <c r="W34" s="12"/>
      <c r="X34" s="12"/>
    </row>
    <row r="35" spans="1:24" x14ac:dyDescent="0.2">
      <c r="A35" s="12"/>
      <c r="B35" s="62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9"/>
      <c r="R35" s="12"/>
      <c r="S35" s="12"/>
      <c r="T35" s="12"/>
      <c r="U35" s="12"/>
      <c r="V35" s="12"/>
      <c r="W35" s="12"/>
      <c r="X35" s="12"/>
    </row>
    <row r="36" spans="1:24" x14ac:dyDescent="0.2">
      <c r="A36" s="12"/>
      <c r="B36" s="62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9"/>
      <c r="R36" s="12"/>
      <c r="S36" s="12"/>
      <c r="T36" s="12"/>
      <c r="U36" s="12"/>
      <c r="V36" s="12"/>
      <c r="W36" s="12"/>
      <c r="X36" s="12"/>
    </row>
    <row r="37" spans="1:24" x14ac:dyDescent="0.2">
      <c r="A37" s="12"/>
      <c r="B37" s="134" t="s">
        <v>237</v>
      </c>
      <c r="C37" s="118"/>
      <c r="D37" s="57"/>
      <c r="E37" s="118" t="s">
        <v>239</v>
      </c>
      <c r="F37" s="118"/>
      <c r="G37" s="118"/>
      <c r="H37" s="118"/>
      <c r="I37" s="118"/>
      <c r="J37" s="118"/>
      <c r="K37" s="118"/>
      <c r="L37" s="57"/>
      <c r="M37" s="57"/>
      <c r="N37" s="57"/>
      <c r="O37" s="57"/>
      <c r="P37" s="57"/>
      <c r="Q37" s="59"/>
      <c r="R37" s="12"/>
      <c r="S37" s="12"/>
      <c r="T37" s="12"/>
      <c r="U37" s="12"/>
      <c r="V37" s="12"/>
      <c r="W37" s="12"/>
      <c r="X37" s="12"/>
    </row>
    <row r="38" spans="1:24" x14ac:dyDescent="0.2">
      <c r="A38" s="12"/>
      <c r="B38" s="16"/>
      <c r="C38" s="6"/>
      <c r="D38" s="57"/>
      <c r="E38" s="6" t="s">
        <v>25</v>
      </c>
      <c r="F38" s="6">
        <v>1</v>
      </c>
      <c r="G38" s="6"/>
      <c r="H38" s="6"/>
      <c r="I38" s="6"/>
      <c r="J38" s="6"/>
      <c r="K38" s="6"/>
      <c r="L38" s="57"/>
      <c r="M38" s="57"/>
      <c r="N38" s="57"/>
      <c r="O38" s="57"/>
      <c r="P38" s="57"/>
      <c r="Q38" s="59"/>
      <c r="R38" s="12"/>
      <c r="S38" s="12"/>
      <c r="T38" s="12"/>
      <c r="U38" s="12"/>
      <c r="V38" s="12"/>
      <c r="W38" s="12"/>
      <c r="X38" s="12"/>
    </row>
    <row r="39" spans="1:24" x14ac:dyDescent="0.2">
      <c r="A39" s="12"/>
      <c r="B39" s="16" t="s">
        <v>152</v>
      </c>
      <c r="C39" s="6"/>
      <c r="D39" s="57"/>
      <c r="E39" s="6" t="s">
        <v>26</v>
      </c>
      <c r="F39" s="6">
        <v>3</v>
      </c>
      <c r="G39" s="6"/>
      <c r="H39" s="6"/>
      <c r="I39" s="6"/>
      <c r="J39" s="6"/>
      <c r="K39" s="6"/>
      <c r="L39" s="57"/>
      <c r="M39" s="57"/>
      <c r="N39" s="57"/>
      <c r="O39" s="57"/>
      <c r="P39" s="57"/>
      <c r="Q39" s="59"/>
      <c r="R39" s="12"/>
      <c r="S39" s="12"/>
      <c r="T39" s="12"/>
      <c r="U39" s="12"/>
      <c r="V39" s="12"/>
      <c r="W39" s="12"/>
      <c r="X39" s="12"/>
    </row>
    <row r="40" spans="1:24" x14ac:dyDescent="0.2">
      <c r="A40" s="12"/>
      <c r="B40" s="16" t="s">
        <v>9</v>
      </c>
      <c r="C40" s="6" t="s">
        <v>13</v>
      </c>
      <c r="D40" s="57"/>
      <c r="E40" s="6" t="s">
        <v>6</v>
      </c>
      <c r="F40" s="6">
        <v>0.05</v>
      </c>
      <c r="G40" s="6"/>
      <c r="H40" s="6"/>
      <c r="I40" s="6"/>
      <c r="J40" s="6"/>
      <c r="K40" s="6"/>
      <c r="L40" s="57"/>
      <c r="M40" s="57"/>
      <c r="N40" s="57"/>
      <c r="O40" s="57"/>
      <c r="P40" s="57"/>
      <c r="Q40" s="59"/>
      <c r="R40" s="12"/>
      <c r="S40" s="12"/>
      <c r="T40" s="12"/>
      <c r="U40" s="12"/>
      <c r="V40" s="12"/>
      <c r="W40" s="12"/>
      <c r="X40" s="12"/>
    </row>
    <row r="41" spans="1:24" x14ac:dyDescent="0.2">
      <c r="A41" s="12"/>
      <c r="B41" s="16" t="s">
        <v>71</v>
      </c>
      <c r="C41" s="6" t="s">
        <v>153</v>
      </c>
      <c r="D41" s="57"/>
      <c r="E41" s="6"/>
      <c r="F41" s="6"/>
      <c r="G41" s="6"/>
      <c r="H41" s="6"/>
      <c r="I41" s="6"/>
      <c r="J41" s="6"/>
      <c r="K41" s="6"/>
      <c r="L41" s="57"/>
      <c r="M41" s="57"/>
      <c r="N41" s="57"/>
      <c r="O41" s="57"/>
      <c r="P41" s="57"/>
      <c r="Q41" s="59"/>
      <c r="R41" s="12"/>
      <c r="S41" s="12"/>
      <c r="T41" s="12"/>
      <c r="U41" s="12"/>
      <c r="V41" s="12"/>
      <c r="W41" s="12"/>
      <c r="X41" s="12"/>
    </row>
    <row r="42" spans="1:24" x14ac:dyDescent="0.2">
      <c r="A42" s="12"/>
      <c r="B42" s="16" t="s">
        <v>10</v>
      </c>
      <c r="C42" s="6" t="s">
        <v>14</v>
      </c>
      <c r="D42" s="57"/>
      <c r="E42" s="6" t="s">
        <v>160</v>
      </c>
      <c r="F42" s="6" t="s">
        <v>161</v>
      </c>
      <c r="G42" s="6" t="s">
        <v>11</v>
      </c>
      <c r="H42" s="6" t="s">
        <v>30</v>
      </c>
      <c r="I42" s="6" t="s">
        <v>31</v>
      </c>
      <c r="J42" s="6"/>
      <c r="K42" s="6"/>
      <c r="L42" s="57"/>
      <c r="M42" s="57"/>
      <c r="N42" s="57"/>
      <c r="O42" s="57"/>
      <c r="P42" s="57"/>
      <c r="Q42" s="59"/>
      <c r="R42" s="12"/>
      <c r="S42" s="12"/>
      <c r="T42" s="12"/>
      <c r="U42" s="12"/>
      <c r="V42" s="12"/>
      <c r="W42" s="12"/>
      <c r="X42" s="12"/>
    </row>
    <row r="43" spans="1:24" x14ac:dyDescent="0.2">
      <c r="A43" s="12"/>
      <c r="B43" s="16" t="s">
        <v>154</v>
      </c>
      <c r="C43" s="6" t="s">
        <v>5</v>
      </c>
      <c r="D43" s="57"/>
      <c r="E43" s="6" t="s">
        <v>242</v>
      </c>
      <c r="F43" s="6">
        <v>34.25</v>
      </c>
      <c r="G43" s="6" t="s">
        <v>5</v>
      </c>
      <c r="H43" s="6" t="s">
        <v>52</v>
      </c>
      <c r="I43" s="6">
        <v>9.2999999999999992E-3</v>
      </c>
      <c r="J43" s="6" t="s">
        <v>163</v>
      </c>
      <c r="K43" s="6"/>
      <c r="L43" s="57"/>
      <c r="M43" s="57"/>
      <c r="N43" s="57"/>
      <c r="O43" s="57"/>
      <c r="P43" s="57"/>
      <c r="Q43" s="59"/>
      <c r="R43" s="12"/>
      <c r="S43" s="12"/>
      <c r="T43" s="12"/>
      <c r="U43" s="12"/>
      <c r="V43" s="12"/>
      <c r="W43" s="12"/>
      <c r="X43" s="12"/>
    </row>
    <row r="44" spans="1:24" x14ac:dyDescent="0.2">
      <c r="A44" s="12"/>
      <c r="B44" s="16" t="s">
        <v>155</v>
      </c>
      <c r="C44" s="6">
        <v>3</v>
      </c>
      <c r="D44" s="57"/>
      <c r="E44" s="6" t="s">
        <v>243</v>
      </c>
      <c r="F44" s="6">
        <v>68.599999999999994</v>
      </c>
      <c r="G44" s="6" t="s">
        <v>5</v>
      </c>
      <c r="H44" s="6" t="s">
        <v>14</v>
      </c>
      <c r="I44" s="6" t="s">
        <v>13</v>
      </c>
      <c r="J44" s="6" t="s">
        <v>165</v>
      </c>
      <c r="K44" s="6"/>
      <c r="L44" s="57"/>
      <c r="M44" s="57"/>
      <c r="N44" s="57"/>
      <c r="O44" s="57"/>
      <c r="P44" s="57"/>
      <c r="Q44" s="59"/>
      <c r="R44" s="12"/>
      <c r="S44" s="12"/>
      <c r="T44" s="12"/>
      <c r="U44" s="12"/>
      <c r="V44" s="12"/>
      <c r="W44" s="12"/>
      <c r="X44" s="12"/>
    </row>
    <row r="45" spans="1:24" x14ac:dyDescent="0.2">
      <c r="A45" s="12"/>
      <c r="B45" s="16" t="s">
        <v>156</v>
      </c>
      <c r="C45" s="6">
        <v>35.11</v>
      </c>
      <c r="D45" s="57"/>
      <c r="E45" s="6" t="s">
        <v>244</v>
      </c>
      <c r="F45" s="6">
        <v>34.35</v>
      </c>
      <c r="G45" s="6" t="s">
        <v>5</v>
      </c>
      <c r="H45" s="6" t="s">
        <v>52</v>
      </c>
      <c r="I45" s="6">
        <v>8.9999999999999993E-3</v>
      </c>
      <c r="J45" s="6" t="s">
        <v>167</v>
      </c>
      <c r="K45" s="6"/>
      <c r="L45" s="57"/>
      <c r="M45" s="57"/>
      <c r="N45" s="57"/>
      <c r="O45" s="57"/>
      <c r="P45" s="57"/>
      <c r="Q45" s="59"/>
      <c r="R45" s="12"/>
      <c r="S45" s="12"/>
      <c r="T45" s="12"/>
      <c r="U45" s="12"/>
      <c r="V45" s="12"/>
      <c r="W45" s="12"/>
      <c r="X45" s="12"/>
    </row>
    <row r="46" spans="1:24" x14ac:dyDescent="0.2">
      <c r="A46" s="12"/>
      <c r="B46" s="16"/>
      <c r="C46" s="6"/>
      <c r="D46" s="57"/>
      <c r="E46" s="6"/>
      <c r="F46" s="6"/>
      <c r="G46" s="6"/>
      <c r="H46" s="6"/>
      <c r="I46" s="6"/>
      <c r="J46" s="6"/>
      <c r="K46" s="6"/>
      <c r="L46" s="57"/>
      <c r="M46" s="57"/>
      <c r="N46" s="57"/>
      <c r="O46" s="57"/>
      <c r="P46" s="57"/>
      <c r="Q46" s="59"/>
      <c r="R46" s="12"/>
      <c r="S46" s="12"/>
      <c r="T46" s="12"/>
      <c r="U46" s="12"/>
      <c r="V46" s="12"/>
      <c r="W46" s="12"/>
      <c r="X46" s="12"/>
    </row>
    <row r="47" spans="1:24" x14ac:dyDescent="0.2">
      <c r="A47" s="12"/>
      <c r="B47" s="16" t="s">
        <v>23</v>
      </c>
      <c r="C47" s="6"/>
      <c r="D47" s="57"/>
      <c r="E47" s="6" t="s">
        <v>38</v>
      </c>
      <c r="F47" s="6" t="s">
        <v>168</v>
      </c>
      <c r="G47" s="6" t="s">
        <v>169</v>
      </c>
      <c r="H47" s="6" t="s">
        <v>161</v>
      </c>
      <c r="I47" s="6" t="s">
        <v>170</v>
      </c>
      <c r="J47" s="6" t="s">
        <v>171</v>
      </c>
      <c r="K47" s="6" t="s">
        <v>172</v>
      </c>
      <c r="L47" s="57"/>
      <c r="M47" s="57"/>
      <c r="N47" s="57"/>
      <c r="O47" s="57"/>
      <c r="P47" s="57"/>
      <c r="Q47" s="59"/>
      <c r="R47" s="12"/>
      <c r="S47" s="12"/>
      <c r="T47" s="12"/>
      <c r="U47" s="12"/>
      <c r="V47" s="12"/>
      <c r="W47" s="12"/>
      <c r="X47" s="12"/>
    </row>
    <row r="48" spans="1:24" x14ac:dyDescent="0.2">
      <c r="A48" s="12"/>
      <c r="B48" s="16" t="s">
        <v>157</v>
      </c>
      <c r="C48" s="6">
        <v>3</v>
      </c>
      <c r="D48" s="57"/>
      <c r="E48" s="6" t="s">
        <v>242</v>
      </c>
      <c r="F48" s="6">
        <v>168.3</v>
      </c>
      <c r="G48" s="6">
        <v>134</v>
      </c>
      <c r="H48" s="6">
        <v>34.25</v>
      </c>
      <c r="I48" s="6">
        <v>89</v>
      </c>
      <c r="J48" s="6">
        <v>89</v>
      </c>
      <c r="K48" s="6">
        <v>2.9590000000000001</v>
      </c>
      <c r="L48" s="57"/>
      <c r="M48" s="57"/>
      <c r="N48" s="57"/>
      <c r="O48" s="57"/>
      <c r="P48" s="57"/>
      <c r="Q48" s="59"/>
      <c r="R48" s="12"/>
      <c r="S48" s="12"/>
      <c r="T48" s="12"/>
      <c r="U48" s="12"/>
      <c r="V48" s="12"/>
      <c r="W48" s="12"/>
      <c r="X48" s="12"/>
    </row>
    <row r="49" spans="1:24" x14ac:dyDescent="0.2">
      <c r="A49" s="12"/>
      <c r="B49" s="16" t="s">
        <v>158</v>
      </c>
      <c r="C49" s="6">
        <v>267</v>
      </c>
      <c r="D49" s="57"/>
      <c r="E49" s="6" t="s">
        <v>243</v>
      </c>
      <c r="F49" s="6">
        <v>168.3</v>
      </c>
      <c r="G49" s="6">
        <v>99.69</v>
      </c>
      <c r="H49" s="6">
        <v>68.599999999999994</v>
      </c>
      <c r="I49" s="6">
        <v>89</v>
      </c>
      <c r="J49" s="6">
        <v>89</v>
      </c>
      <c r="K49" s="6">
        <v>5.9260000000000002</v>
      </c>
      <c r="L49" s="57"/>
      <c r="M49" s="57"/>
      <c r="N49" s="57"/>
      <c r="O49" s="57"/>
      <c r="P49" s="57"/>
      <c r="Q49" s="59"/>
      <c r="R49" s="12"/>
      <c r="S49" s="12"/>
      <c r="T49" s="12"/>
      <c r="U49" s="12"/>
      <c r="V49" s="12"/>
      <c r="W49" s="12"/>
      <c r="X49" s="12"/>
    </row>
    <row r="50" spans="1:24" x14ac:dyDescent="0.2">
      <c r="A50" s="12"/>
      <c r="B50" s="62"/>
      <c r="C50" s="57"/>
      <c r="D50" s="57"/>
      <c r="E50" s="6" t="s">
        <v>244</v>
      </c>
      <c r="F50" s="6">
        <v>134</v>
      </c>
      <c r="G50" s="6">
        <v>99.69</v>
      </c>
      <c r="H50" s="6">
        <v>34.35</v>
      </c>
      <c r="I50" s="6">
        <v>89</v>
      </c>
      <c r="J50" s="6">
        <v>89</v>
      </c>
      <c r="K50" s="6">
        <v>2.9670000000000001</v>
      </c>
      <c r="L50" s="57"/>
      <c r="M50" s="57"/>
      <c r="N50" s="57"/>
      <c r="O50" s="57"/>
      <c r="P50" s="57"/>
      <c r="Q50" s="59"/>
      <c r="R50" s="12"/>
      <c r="S50" s="12"/>
      <c r="T50" s="12"/>
      <c r="U50" s="12"/>
      <c r="V50" s="12"/>
      <c r="W50" s="12"/>
      <c r="X50" s="12"/>
    </row>
    <row r="51" spans="1:24" x14ac:dyDescent="0.2">
      <c r="A51" s="12"/>
      <c r="B51" s="62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9"/>
      <c r="R51" s="12"/>
      <c r="S51" s="12"/>
      <c r="T51" s="12"/>
      <c r="U51" s="12"/>
      <c r="V51" s="12"/>
      <c r="W51" s="12"/>
      <c r="X51" s="12"/>
    </row>
    <row r="52" spans="1:24" x14ac:dyDescent="0.2">
      <c r="A52" s="12"/>
      <c r="B52" s="62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9"/>
      <c r="R52" s="12"/>
      <c r="S52" s="12"/>
      <c r="T52" s="12"/>
      <c r="U52" s="12"/>
      <c r="V52" s="12"/>
      <c r="W52" s="12"/>
      <c r="X52" s="12"/>
    </row>
    <row r="53" spans="1:24" x14ac:dyDescent="0.2">
      <c r="A53" s="12"/>
      <c r="B53" s="134" t="s">
        <v>240</v>
      </c>
      <c r="C53" s="118"/>
      <c r="D53" s="57"/>
      <c r="E53" s="118" t="s">
        <v>241</v>
      </c>
      <c r="F53" s="118"/>
      <c r="G53" s="118"/>
      <c r="H53" s="118"/>
      <c r="I53" s="118"/>
      <c r="J53" s="118"/>
      <c r="K53" s="118"/>
      <c r="L53" s="57"/>
      <c r="M53" s="57"/>
      <c r="N53" s="57"/>
      <c r="O53" s="57"/>
      <c r="P53" s="57"/>
      <c r="Q53" s="59"/>
      <c r="R53" s="12"/>
      <c r="S53" s="12"/>
      <c r="T53" s="12"/>
      <c r="U53" s="12"/>
      <c r="V53" s="12"/>
      <c r="W53" s="12"/>
      <c r="X53" s="12"/>
    </row>
    <row r="54" spans="1:24" x14ac:dyDescent="0.2">
      <c r="A54" s="12"/>
      <c r="B54" s="16"/>
      <c r="C54" s="6"/>
      <c r="D54" s="57"/>
      <c r="E54" s="6" t="s">
        <v>25</v>
      </c>
      <c r="F54" s="6">
        <v>1</v>
      </c>
      <c r="G54" s="6"/>
      <c r="H54" s="6"/>
      <c r="I54" s="6"/>
      <c r="J54" s="6"/>
      <c r="K54" s="6"/>
      <c r="L54" s="57"/>
      <c r="M54" s="57"/>
      <c r="N54" s="57"/>
      <c r="O54" s="57"/>
      <c r="P54" s="57"/>
      <c r="Q54" s="59"/>
      <c r="R54" s="12"/>
      <c r="S54" s="12"/>
      <c r="T54" s="12"/>
      <c r="U54" s="12"/>
      <c r="V54" s="12"/>
      <c r="W54" s="12"/>
      <c r="X54" s="12"/>
    </row>
    <row r="55" spans="1:24" x14ac:dyDescent="0.2">
      <c r="A55" s="12"/>
      <c r="B55" s="16" t="s">
        <v>152</v>
      </c>
      <c r="C55" s="6"/>
      <c r="D55" s="57"/>
      <c r="E55" s="6" t="s">
        <v>26</v>
      </c>
      <c r="F55" s="6">
        <v>3</v>
      </c>
      <c r="G55" s="6"/>
      <c r="H55" s="6"/>
      <c r="I55" s="6"/>
      <c r="J55" s="6"/>
      <c r="K55" s="6"/>
      <c r="L55" s="57"/>
      <c r="M55" s="57"/>
      <c r="N55" s="57"/>
      <c r="O55" s="57"/>
      <c r="P55" s="57"/>
      <c r="Q55" s="59"/>
      <c r="R55" s="12"/>
      <c r="S55" s="12"/>
      <c r="T55" s="12"/>
      <c r="U55" s="12"/>
      <c r="V55" s="12"/>
      <c r="W55" s="12"/>
      <c r="X55" s="12"/>
    </row>
    <row r="56" spans="1:24" x14ac:dyDescent="0.2">
      <c r="A56" s="12"/>
      <c r="B56" s="16" t="s">
        <v>9</v>
      </c>
      <c r="C56" s="6" t="s">
        <v>13</v>
      </c>
      <c r="D56" s="57"/>
      <c r="E56" s="6" t="s">
        <v>6</v>
      </c>
      <c r="F56" s="6">
        <v>0.05</v>
      </c>
      <c r="G56" s="6"/>
      <c r="H56" s="6"/>
      <c r="I56" s="6"/>
      <c r="J56" s="6"/>
      <c r="K56" s="6"/>
      <c r="L56" s="57"/>
      <c r="M56" s="57"/>
      <c r="N56" s="57"/>
      <c r="O56" s="57"/>
      <c r="P56" s="57"/>
      <c r="Q56" s="59"/>
      <c r="R56" s="12"/>
      <c r="S56" s="12"/>
      <c r="T56" s="12"/>
      <c r="U56" s="12"/>
      <c r="V56" s="12"/>
      <c r="W56" s="12"/>
      <c r="X56" s="12"/>
    </row>
    <row r="57" spans="1:24" x14ac:dyDescent="0.2">
      <c r="A57" s="12"/>
      <c r="B57" s="16" t="s">
        <v>71</v>
      </c>
      <c r="C57" s="6" t="s">
        <v>153</v>
      </c>
      <c r="D57" s="57"/>
      <c r="E57" s="6"/>
      <c r="F57" s="6"/>
      <c r="G57" s="6"/>
      <c r="H57" s="6"/>
      <c r="I57" s="6"/>
      <c r="J57" s="6"/>
      <c r="K57" s="6"/>
      <c r="L57" s="57"/>
      <c r="M57" s="57"/>
      <c r="N57" s="57"/>
      <c r="O57" s="57"/>
      <c r="P57" s="57"/>
      <c r="Q57" s="59"/>
      <c r="R57" s="12"/>
      <c r="S57" s="12"/>
      <c r="T57" s="12"/>
      <c r="U57" s="12"/>
      <c r="V57" s="12"/>
      <c r="W57" s="12"/>
      <c r="X57" s="12"/>
    </row>
    <row r="58" spans="1:24" x14ac:dyDescent="0.2">
      <c r="A58" s="12"/>
      <c r="B58" s="16" t="s">
        <v>10</v>
      </c>
      <c r="C58" s="6" t="s">
        <v>14</v>
      </c>
      <c r="D58" s="57"/>
      <c r="E58" s="6" t="s">
        <v>160</v>
      </c>
      <c r="F58" s="6" t="s">
        <v>161</v>
      </c>
      <c r="G58" s="6" t="s">
        <v>11</v>
      </c>
      <c r="H58" s="6" t="s">
        <v>30</v>
      </c>
      <c r="I58" s="6" t="s">
        <v>31</v>
      </c>
      <c r="J58" s="6"/>
      <c r="K58" s="6"/>
      <c r="L58" s="57"/>
      <c r="M58" s="57"/>
      <c r="N58" s="57"/>
      <c r="O58" s="57"/>
      <c r="P58" s="57"/>
      <c r="Q58" s="59"/>
      <c r="R58" s="12"/>
      <c r="S58" s="12"/>
      <c r="T58" s="12"/>
      <c r="U58" s="12"/>
      <c r="V58" s="12"/>
      <c r="W58" s="12"/>
      <c r="X58" s="12"/>
    </row>
    <row r="59" spans="1:24" x14ac:dyDescent="0.2">
      <c r="A59" s="12"/>
      <c r="B59" s="16" t="s">
        <v>154</v>
      </c>
      <c r="C59" s="6" t="s">
        <v>5</v>
      </c>
      <c r="D59" s="57"/>
      <c r="E59" s="6" t="s">
        <v>245</v>
      </c>
      <c r="F59" s="6">
        <v>356.4</v>
      </c>
      <c r="G59" s="6" t="s">
        <v>5</v>
      </c>
      <c r="H59" s="6" t="s">
        <v>14</v>
      </c>
      <c r="I59" s="6" t="s">
        <v>13</v>
      </c>
      <c r="J59" s="6" t="s">
        <v>163</v>
      </c>
      <c r="K59" s="6"/>
      <c r="L59" s="57"/>
      <c r="M59" s="57"/>
      <c r="N59" s="57"/>
      <c r="O59" s="57"/>
      <c r="P59" s="57"/>
      <c r="Q59" s="59"/>
      <c r="R59" s="12"/>
      <c r="S59" s="12"/>
      <c r="T59" s="12"/>
      <c r="U59" s="12"/>
      <c r="V59" s="12"/>
      <c r="W59" s="12"/>
      <c r="X59" s="12"/>
    </row>
    <row r="60" spans="1:24" x14ac:dyDescent="0.2">
      <c r="A60" s="12"/>
      <c r="B60" s="16" t="s">
        <v>155</v>
      </c>
      <c r="C60" s="6">
        <v>3</v>
      </c>
      <c r="D60" s="57"/>
      <c r="E60" s="6" t="s">
        <v>246</v>
      </c>
      <c r="F60" s="6">
        <v>862.9</v>
      </c>
      <c r="G60" s="6" t="s">
        <v>5</v>
      </c>
      <c r="H60" s="6" t="s">
        <v>14</v>
      </c>
      <c r="I60" s="6" t="s">
        <v>13</v>
      </c>
      <c r="J60" s="6" t="s">
        <v>165</v>
      </c>
      <c r="K60" s="6"/>
      <c r="L60" s="57"/>
      <c r="M60" s="57"/>
      <c r="N60" s="57"/>
      <c r="O60" s="57"/>
      <c r="P60" s="57"/>
      <c r="Q60" s="59"/>
      <c r="R60" s="12"/>
      <c r="S60" s="12"/>
      <c r="T60" s="12"/>
      <c r="U60" s="12"/>
      <c r="V60" s="12"/>
      <c r="W60" s="12"/>
      <c r="X60" s="12"/>
    </row>
    <row r="61" spans="1:24" x14ac:dyDescent="0.2">
      <c r="A61" s="12"/>
      <c r="B61" s="16" t="s">
        <v>156</v>
      </c>
      <c r="C61" s="6">
        <v>304.89999999999998</v>
      </c>
      <c r="D61" s="57"/>
      <c r="E61" s="6" t="s">
        <v>247</v>
      </c>
      <c r="F61" s="6">
        <v>506.5</v>
      </c>
      <c r="G61" s="6" t="s">
        <v>5</v>
      </c>
      <c r="H61" s="6" t="s">
        <v>14</v>
      </c>
      <c r="I61" s="6" t="s">
        <v>13</v>
      </c>
      <c r="J61" s="6" t="s">
        <v>167</v>
      </c>
      <c r="K61" s="6"/>
      <c r="L61" s="64"/>
      <c r="M61" s="64"/>
      <c r="N61" s="64"/>
      <c r="O61" s="64"/>
      <c r="P61" s="64"/>
      <c r="Q61" s="65"/>
      <c r="R61" s="12"/>
      <c r="S61" s="12"/>
      <c r="T61" s="12"/>
      <c r="U61" s="12"/>
      <c r="V61" s="12"/>
      <c r="W61" s="12"/>
      <c r="X61" s="12"/>
    </row>
    <row r="62" spans="1:24" x14ac:dyDescent="0.2">
      <c r="A62" s="12"/>
      <c r="B62" s="16"/>
      <c r="C62" s="6"/>
      <c r="D62" s="57"/>
      <c r="E62" s="6"/>
      <c r="F62" s="6"/>
      <c r="G62" s="6"/>
      <c r="H62" s="6"/>
      <c r="I62" s="6"/>
      <c r="J62" s="6"/>
      <c r="K62" s="6"/>
      <c r="L62" s="64"/>
      <c r="M62" s="64"/>
      <c r="N62" s="64"/>
      <c r="O62" s="64"/>
      <c r="P62" s="64"/>
      <c r="Q62" s="65"/>
      <c r="R62" s="12"/>
      <c r="S62" s="12"/>
      <c r="T62" s="12"/>
      <c r="U62" s="12"/>
      <c r="V62" s="12"/>
      <c r="W62" s="12"/>
      <c r="X62" s="12"/>
    </row>
    <row r="63" spans="1:24" x14ac:dyDescent="0.2">
      <c r="A63" s="12"/>
      <c r="B63" s="16" t="s">
        <v>23</v>
      </c>
      <c r="C63" s="6"/>
      <c r="D63" s="57"/>
      <c r="E63" s="6" t="s">
        <v>38</v>
      </c>
      <c r="F63" s="6" t="s">
        <v>168</v>
      </c>
      <c r="G63" s="6" t="s">
        <v>169</v>
      </c>
      <c r="H63" s="6" t="s">
        <v>161</v>
      </c>
      <c r="I63" s="6" t="s">
        <v>170</v>
      </c>
      <c r="J63" s="6" t="s">
        <v>171</v>
      </c>
      <c r="K63" s="6" t="s">
        <v>172</v>
      </c>
      <c r="L63" s="64"/>
      <c r="M63" s="64"/>
      <c r="N63" s="64"/>
      <c r="O63" s="64"/>
      <c r="P63" s="64"/>
      <c r="Q63" s="65"/>
      <c r="R63" s="12"/>
      <c r="S63" s="12"/>
      <c r="T63" s="12"/>
      <c r="U63" s="12"/>
      <c r="V63" s="12"/>
      <c r="W63" s="12"/>
      <c r="X63" s="12"/>
    </row>
    <row r="64" spans="1:24" x14ac:dyDescent="0.2">
      <c r="A64" s="12"/>
      <c r="B64" s="16" t="s">
        <v>157</v>
      </c>
      <c r="C64" s="6">
        <v>3</v>
      </c>
      <c r="D64" s="57"/>
      <c r="E64" s="6" t="s">
        <v>245</v>
      </c>
      <c r="F64" s="6">
        <v>2873</v>
      </c>
      <c r="G64" s="6">
        <v>2517</v>
      </c>
      <c r="H64" s="6">
        <v>356.4</v>
      </c>
      <c r="I64" s="6">
        <v>1644</v>
      </c>
      <c r="J64" s="6">
        <v>1644</v>
      </c>
      <c r="K64" s="6">
        <v>7.1749999999999998</v>
      </c>
      <c r="L64" s="64"/>
      <c r="M64" s="64"/>
      <c r="N64" s="64"/>
      <c r="O64" s="64"/>
      <c r="P64" s="64"/>
      <c r="Q64" s="65"/>
      <c r="R64" s="12"/>
      <c r="S64" s="12"/>
      <c r="T64" s="12"/>
      <c r="U64" s="12"/>
      <c r="V64" s="12"/>
      <c r="W64" s="12"/>
      <c r="X64" s="12"/>
    </row>
    <row r="65" spans="2:17" x14ac:dyDescent="0.2">
      <c r="B65" s="16" t="s">
        <v>158</v>
      </c>
      <c r="C65" s="6">
        <v>4932</v>
      </c>
      <c r="D65" s="57"/>
      <c r="E65" s="6" t="s">
        <v>246</v>
      </c>
      <c r="F65" s="6">
        <v>2873</v>
      </c>
      <c r="G65" s="6">
        <v>2010</v>
      </c>
      <c r="H65" s="6">
        <v>862.9</v>
      </c>
      <c r="I65" s="6">
        <v>1644</v>
      </c>
      <c r="J65" s="6">
        <v>1644</v>
      </c>
      <c r="K65" s="6">
        <v>17.37</v>
      </c>
      <c r="L65" s="64"/>
      <c r="M65" s="64"/>
      <c r="N65" s="64"/>
      <c r="O65" s="64"/>
      <c r="P65" s="64"/>
      <c r="Q65" s="65"/>
    </row>
    <row r="66" spans="2:17" ht="16" thickBot="1" x14ac:dyDescent="0.25">
      <c r="B66" s="94"/>
      <c r="C66" s="95"/>
      <c r="D66" s="66"/>
      <c r="E66" s="17" t="s">
        <v>247</v>
      </c>
      <c r="F66" s="17">
        <v>2517</v>
      </c>
      <c r="G66" s="17">
        <v>2010</v>
      </c>
      <c r="H66" s="17">
        <v>506.5</v>
      </c>
      <c r="I66" s="17">
        <v>1644</v>
      </c>
      <c r="J66" s="17">
        <v>1644</v>
      </c>
      <c r="K66" s="17">
        <v>10.199999999999999</v>
      </c>
      <c r="L66" s="68"/>
      <c r="M66" s="68"/>
      <c r="N66" s="68"/>
      <c r="O66" s="68"/>
      <c r="P66" s="68"/>
      <c r="Q66" s="69"/>
    </row>
    <row r="71" spans="2:17" x14ac:dyDescent="0.2">
      <c r="D71" s="8"/>
    </row>
    <row r="72" spans="2:17" x14ac:dyDescent="0.2">
      <c r="D72" s="8"/>
    </row>
    <row r="73" spans="2:17" x14ac:dyDescent="0.2">
      <c r="D73" s="8"/>
    </row>
    <row r="74" spans="2:17" x14ac:dyDescent="0.2">
      <c r="D74" s="8"/>
    </row>
  </sheetData>
  <mergeCells count="14">
    <mergeCell ref="E37:K37"/>
    <mergeCell ref="B53:C53"/>
    <mergeCell ref="E53:K53"/>
    <mergeCell ref="C2:Q2"/>
    <mergeCell ref="C8:O8"/>
    <mergeCell ref="C14:P14"/>
    <mergeCell ref="B7:Q7"/>
    <mergeCell ref="P8:Q13"/>
    <mergeCell ref="B13:O13"/>
    <mergeCell ref="Q14:Q20"/>
    <mergeCell ref="B19:P20"/>
    <mergeCell ref="B21:C21"/>
    <mergeCell ref="E21:K21"/>
    <mergeCell ref="B37:C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Figure 4B</vt:lpstr>
      <vt:lpstr>Figure 4C</vt:lpstr>
      <vt:lpstr>Figure 4D </vt:lpstr>
      <vt:lpstr>Figure 4F</vt:lpstr>
      <vt:lpstr>Figure 4G</vt:lpstr>
      <vt:lpstr>Figure 4H</vt:lpstr>
      <vt:lpstr>Figure 4J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NONE</dc:creator>
  <cp:lastModifiedBy>Usuario de Microsoft Office</cp:lastModifiedBy>
  <dcterms:created xsi:type="dcterms:W3CDTF">2022-04-06T10:17:07Z</dcterms:created>
  <dcterms:modified xsi:type="dcterms:W3CDTF">2022-04-25T15:06:30Z</dcterms:modified>
</cp:coreProperties>
</file>